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092" documentId="13_ncr:1_{F6CB121F-512D-4AA6-A0C1-0FB36C537598}" xr6:coauthVersionLast="47" xr6:coauthVersionMax="47" xr10:uidLastSave="{41B29B41-7F3B-4620-B26B-C73D3DEFB8D1}"/>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L3" i="1"/>
  <c r="L4" i="1"/>
  <c r="L5" i="1"/>
  <c r="L6" i="1"/>
  <c r="L7" i="1"/>
  <c r="L8" i="1"/>
  <c r="L9" i="1"/>
  <c r="L10" i="1"/>
  <c r="L11" i="1"/>
  <c r="L12" i="1"/>
  <c r="L13" i="1"/>
  <c r="L14" i="1"/>
  <c r="L15" i="1"/>
  <c r="L16" i="1"/>
  <c r="L17" i="1"/>
  <c r="L18" i="1"/>
  <c r="L19" i="1"/>
  <c r="L20" i="1"/>
  <c r="L21" i="1"/>
  <c r="L22" i="1"/>
  <c r="L23" i="1"/>
  <c r="L24" i="1"/>
  <c r="L25" i="1"/>
  <c r="L26" i="1"/>
  <c r="L27" i="1"/>
  <c r="L28" i="1"/>
  <c r="J3" i="1"/>
  <c r="J4" i="1"/>
  <c r="J5" i="1"/>
  <c r="J6" i="1"/>
  <c r="J7" i="1"/>
  <c r="J8" i="1"/>
  <c r="J9" i="1"/>
  <c r="J10" i="1"/>
  <c r="J11" i="1"/>
  <c r="J12" i="1"/>
  <c r="J13" i="1"/>
  <c r="J14" i="1"/>
  <c r="J15" i="1"/>
  <c r="J16" i="1"/>
  <c r="J17" i="1"/>
  <c r="J18" i="1"/>
  <c r="J19" i="1"/>
  <c r="J20" i="1"/>
  <c r="J21" i="1"/>
  <c r="J22" i="1"/>
  <c r="J23" i="1"/>
  <c r="J24" i="1"/>
  <c r="J25" i="1"/>
  <c r="J26" i="1"/>
  <c r="J27" i="1"/>
  <c r="J28" i="1"/>
  <c r="I3" i="1"/>
  <c r="I4" i="1"/>
  <c r="I5" i="1"/>
  <c r="I6" i="1"/>
  <c r="I7" i="1"/>
  <c r="I8" i="1"/>
  <c r="I9" i="1"/>
  <c r="I10" i="1"/>
  <c r="I11" i="1"/>
  <c r="I12" i="1"/>
  <c r="I13" i="1"/>
  <c r="I14" i="1"/>
  <c r="I15" i="1"/>
  <c r="I16" i="1"/>
  <c r="I17" i="1"/>
  <c r="I18" i="1"/>
  <c r="I19" i="1"/>
  <c r="I20" i="1"/>
  <c r="I21" i="1"/>
  <c r="I22" i="1"/>
  <c r="I23" i="1"/>
  <c r="I24" i="1"/>
  <c r="I25" i="1"/>
  <c r="I26" i="1"/>
  <c r="I27" i="1"/>
  <c r="I28" i="1"/>
  <c r="G3" i="1"/>
  <c r="G4" i="1"/>
  <c r="G5" i="1"/>
  <c r="G6" i="1"/>
  <c r="G7" i="1"/>
  <c r="G8" i="1"/>
  <c r="G9" i="1"/>
  <c r="G10" i="1"/>
  <c r="G11" i="1"/>
  <c r="G12" i="1"/>
  <c r="G13" i="1"/>
  <c r="G14" i="1"/>
  <c r="G15" i="1"/>
  <c r="G16" i="1"/>
  <c r="G17" i="1"/>
  <c r="G18" i="1"/>
  <c r="G19" i="1"/>
  <c r="G20" i="1"/>
  <c r="G21" i="1"/>
  <c r="G22" i="1"/>
  <c r="G23" i="1"/>
  <c r="G24" i="1"/>
  <c r="G25" i="1"/>
  <c r="G26" i="1"/>
  <c r="G27" i="1"/>
  <c r="G28" i="1"/>
  <c r="B3" i="1"/>
  <c r="B5" i="1"/>
  <c r="B6" i="1"/>
  <c r="B7" i="1"/>
  <c r="B8" i="1"/>
  <c r="B9" i="1"/>
  <c r="B10" i="1"/>
  <c r="B11" i="1"/>
  <c r="B12" i="1"/>
  <c r="B13" i="1"/>
  <c r="B14" i="1"/>
  <c r="B15" i="1"/>
  <c r="B16" i="1"/>
  <c r="B17" i="1"/>
  <c r="B18" i="1"/>
  <c r="B19" i="1"/>
  <c r="B20" i="1"/>
  <c r="B21" i="1"/>
  <c r="B22" i="1"/>
  <c r="B23" i="1"/>
  <c r="B24" i="1"/>
  <c r="B25" i="1"/>
  <c r="B26" i="1"/>
  <c r="B27" i="1"/>
  <c r="B28" i="1"/>
  <c r="G2" i="6"/>
  <c r="G3" i="6"/>
  <c r="G4" i="6"/>
  <c r="G5" i="6"/>
  <c r="G6" i="6"/>
  <c r="G7" i="6"/>
  <c r="G8" i="6"/>
  <c r="G9" i="6"/>
  <c r="G10" i="6"/>
  <c r="G11" i="6"/>
  <c r="G12" i="6"/>
  <c r="G13" i="6"/>
  <c r="G14" i="6"/>
  <c r="G15" i="6"/>
  <c r="G16" i="6"/>
  <c r="G17" i="6"/>
  <c r="G18" i="6"/>
  <c r="G19"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<sst xmlns="http://schemas.openxmlformats.org/spreadsheetml/2006/main" count="179020" uniqueCount="39102">
  <si>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</si>
  <si>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</si>
  <si>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</si>
  <si>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</si>
  <si>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</si>
  <si>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</si>
  <si>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</si>
  <si>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</si>
  <si>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</si>
  <si>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</si>
  <si>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</si>
  <si>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</si>
  <si>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</si>
  <si>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</si>
  <si>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</si>
  <si>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</si>
  <si>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</si>
  <si>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</si>
  <si>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</si>
  <si>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</si>
  <si>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</si>
  <si>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</si>
  <si>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</si>
  <si>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</si>
  <si>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</si>
  <si>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</si>
  <si>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</si>
  <si>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</si>
  <si>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</si>
  <si>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</si>
  <si>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</si>
  <si>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</si>
  <si>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</si>
  <si>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</si>
  <si>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</si>
  <si>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</si>
  <si>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</si>
  <si>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</si>
  <si>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</si>
  <si>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</si>
  <si>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</si>
  <si>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</si>
  <si>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</si>
  <si>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</si>
  <si>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</si>
  <si>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</si>
  <si>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</si>
  <si>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</si>
  <si>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</si>
  <si>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</si>
  <si>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</si>
  <si>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</si>
  <si>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</si>
  <si>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</si>
  <si>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</si>
  <si>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</si>
  <si>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</si>
  <si>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</si>
  <si>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</si>
  <si>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</si>
  <si>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</si>
  <si>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</si>
  <si>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</si>
  <si>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</si>
  <si>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</si>
  <si>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</si>
  <si>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</si>
  <si>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</si>
  <si>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</si>
  <si>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</si>
  <si>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</si>
  <si>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</si>
  <si>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</si>
  <si>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</si>
  <si>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</si>
  <si>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</si>
  <si>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</si>
  <si>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</si>
  <si>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</si>
  <si>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</si>
  <si>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</si>
  <si>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</si>
  <si>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</si>
  <si>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</si>
  <si>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</si>
  <si>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</si>
  <si>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</si>
  <si>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</si>
  <si>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</si>
  <si>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</si>
  <si>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</si>
  <si>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</si>
  <si>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</si>
  <si>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</si>
  <si>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</si>
  <si>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</si>
  <si>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</si>
  <si>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</si>
  <si>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</si>
  <si>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</si>
  <si>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</si>
  <si>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</si>
  <si>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</si>
  <si>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</si>
  <si>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</si>
  <si>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</si>
  <si>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</si>
  <si>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</si>
  <si>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</si>
  <si>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</si>
  <si>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</si>
  <si>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</si>
  <si>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</si>
  <si>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</si>
  <si>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</si>
  <si>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</si>
  <si>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</si>
  <si>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</si>
  <si>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</si>
  <si>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</si>
  <si>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</si>
  <si>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</si>
  <si>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</si>
  <si>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</si>
  <si>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</si>
  <si>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</si>
  <si>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</si>
  <si>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</si>
  <si>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</si>
  <si>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</si>
  <si>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</si>
  <si>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</si>
  <si>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</si>
  <si>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</si>
  <si>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</si>
  <si>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</si>
  <si>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</si>
  <si>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</si>
  <si>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</si>
  <si>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</si>
  <si>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</si>
  <si>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</si>
  <si>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</si>
  <si>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</si>
  <si>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</si>
  <si>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</si>
  <si>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</si>
  <si>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</si>
  <si>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</si>
  <si>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</si>
  <si>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</si>
  <si>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</si>
  <si>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</si>
  <si>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</si>
  <si>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</si>
  <si>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</si>
  <si>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</si>
  <si>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</si>
  <si>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</si>
  <si>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</si>
  <si>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</si>
  <si>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</si>
  <si>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</si>
  <si>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</si>
  <si>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</si>
  <si>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</si>
  <si>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</si>
  <si>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</si>
  <si>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</si>
  <si>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</si>
  <si>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</si>
  <si>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</si>
  <si>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</si>
  <si>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</si>
  <si>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</si>
  <si>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</si>
  <si>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</si>
  <si>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</si>
  <si>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</si>
  <si>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</si>
  <si>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</si>
  <si>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</si>
  <si>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</si>
  <si>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</si>
  <si>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</si>
  <si>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</si>
  <si>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</si>
  <si>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</si>
  <si>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</si>
  <si>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</si>
  <si>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</si>
  <si>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</si>
  <si>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</si>
  <si>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</si>
  <si>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</si>
  <si>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</si>
  <si>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</si>
  <si>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</si>
  <si>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</si>
  <si>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</si>
  <si>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</si>
  <si>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</si>
  <si>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</si>
  <si>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</si>
  <si>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</si>
  <si>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</si>
  <si>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</si>
  <si>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</si>
  <si>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</si>
  <si>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</si>
  <si>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</si>
  <si>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</si>
  <si>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</si>
  <si>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</si>
  <si>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</si>
  <si>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</si>
  <si>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</si>
  <si>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</si>
  <si>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</si>
  <si>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</si>
  <si>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</si>
  <si>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</si>
  <si>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</si>
  <si>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</si>
  <si>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</si>
  <si>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</si>
  <si>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</si>
  <si>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</si>
  <si>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</si>
  <si>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</si>
  <si>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</si>
  <si>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</si>
  <si>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</si>
  <si>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</si>
  <si>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</si>
  <si>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</si>
  <si>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</si>
  <si>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</si>
  <si>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</si>
  <si>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</si>
  <si>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</si>
  <si>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</si>
  <si>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</si>
  <si>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</si>
  <si>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</si>
  <si>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</si>
  <si>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</si>
  <si>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</si>
  <si>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</si>
  <si>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</si>
  <si>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</si>
  <si>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</si>
  <si>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</si>
  <si>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</si>
  <si>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</si>
  <si>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</si>
  <si>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</si>
  <si>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</si>
  <si>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</si>
  <si>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</si>
  <si>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</si>
  <si>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</si>
  <si>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</si>
  <si>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</si>
  <si>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</si>
  <si>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</si>
  <si>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</si>
  <si>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</si>
  <si>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</si>
  <si>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</si>
  <si>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</si>
  <si>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</si>
  <si>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</si>
  <si>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</si>
  <si>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</si>
  <si>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</si>
  <si>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</si>
  <si>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</si>
  <si>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</si>
  <si>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</si>
  <si>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</si>
  <si>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</si>
  <si>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</si>
  <si>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</si>
  <si>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</si>
  <si>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</si>
  <si>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</si>
  <si>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</si>
  <si>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</si>
  <si>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</si>
  <si>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</si>
  <si>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</si>
  <si>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</si>
  <si>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</si>
  <si>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</si>
  <si>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</si>
  <si>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</si>
  <si>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</si>
  <si>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</si>
  <si>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</si>
  <si>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</si>
  <si>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</si>
  <si>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</si>
  <si>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</si>
  <si>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</si>
  <si>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</si>
  <si>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</si>
  <si>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</si>
  <si>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</si>
  <si>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</si>
  <si>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</si>
  <si>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</si>
  <si>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</si>
  <si>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</si>
  <si>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</si>
  <si>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</si>
  <si>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</si>
  <si>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</si>
  <si>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</si>
  <si>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</si>
  <si>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</si>
  <si>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</si>
  <si>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</si>
  <si>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</si>
  <si>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</si>
  <si>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</si>
  <si>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</si>
  <si>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</si>
  <si>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</si>
  <si>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</si>
  <si>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</si>
  <si>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</si>
  <si>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</si>
  <si>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</si>
  <si>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</si>
  <si>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</si>
  <si>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</si>
  <si>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</si>
  <si>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</si>
  <si>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</si>
  <si>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</si>
  <si>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</si>
  <si>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</si>
  <si>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</si>
  <si>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</si>
  <si>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</si>
  <si>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</si>
  <si>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</si>
  <si>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</si>
  <si>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</si>
  <si>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</si>
  <si>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</si>
  <si>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</si>
  <si>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</si>
  <si>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</si>
  <si>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</si>
  <si>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</si>
  <si>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</si>
  <si>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</si>
  <si>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</si>
  <si>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</si>
  <si>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</si>
  <si>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</si>
  <si>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</si>
  <si>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</si>
  <si>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</si>
  <si>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</si>
  <si>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</si>
  <si>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</si>
  <si>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</si>
  <si>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</si>
  <si>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</si>
  <si>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</si>
  <si>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</si>
  <si>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</si>
  <si>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</si>
  <si>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</si>
  <si>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</si>
  <si>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</si>
  <si>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</si>
  <si>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</si>
  <si>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</si>
  <si>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</si>
  <si>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</si>
  <si>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</si>
  <si>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</si>
  <si>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</si>
  <si>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</si>
  <si>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</si>
  <si>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</si>
  <si>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</si>
  <si>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</si>
  <si>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</si>
  <si>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</si>
  <si>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</si>
  <si>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</si>
  <si>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</si>
  <si>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</si>
  <si>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</si>
  <si>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</si>
  <si>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</si>
  <si>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</si>
  <si>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</si>
  <si>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</si>
  <si>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</si>
  <si>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</si>
  <si>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</si>
  <si>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</si>
  <si>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</si>
  <si>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</si>
  <si>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</si>
  <si>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</si>
  <si>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</si>
  <si>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</si>
  <si>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</si>
  <si>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</si>
  <si>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</si>
  <si>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</si>
  <si>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</si>
  <si>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</si>
  <si>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</si>
  <si>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</si>
  <si>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</si>
  <si>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</si>
  <si>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</si>
  <si>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</si>
  <si>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</si>
  <si>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</si>
  <si>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</si>
  <si>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</si>
  <si>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</si>
  <si>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</si>
  <si>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</si>
  <si>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</si>
  <si>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</si>
  <si>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</si>
  <si>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</si>
  <si>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</si>
  <si>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</si>
  <si>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</si>
  <si>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</si>
  <si>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</si>
  <si>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</si>
  <si>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</si>
  <si>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</si>
  <si>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</si>
  <si>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</si>
  <si>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</si>
  <si>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</si>
  <si>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</si>
  <si>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</si>
  <si>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</si>
  <si>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</si>
  <si>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</si>
  <si>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</si>
  <si>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</si>
  <si>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</si>
  <si>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</si>
  <si>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</si>
  <si>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</si>
  <si>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</si>
  <si>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</si>
  <si>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</si>
  <si>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</si>
  <si>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</si>
  <si>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</si>
  <si>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</si>
  <si>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</si>
  <si>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</si>
  <si>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</si>
  <si>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</si>
  <si>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</si>
  <si>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</si>
  <si>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</si>
  <si>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</si>
  <si>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</si>
  <si>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</si>
  <si>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</si>
  <si>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</si>
  <si>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</si>
  <si>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</si>
  <si>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</si>
  <si>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</si>
  <si>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</si>
  <si>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</si>
  <si>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</si>
  <si>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</si>
  <si>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</si>
  <si>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</si>
  <si>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</si>
  <si>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</si>
  <si>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</si>
  <si>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</si>
  <si>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</si>
  <si>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</si>
  <si>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</si>
  <si>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</si>
  <si>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</si>
  <si>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</si>
  <si>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</si>
  <si>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</si>
  <si>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</si>
  <si>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</si>
  <si>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</si>
  <si>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</si>
  <si>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</si>
  <si>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</si>
  <si>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</si>
  <si>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</si>
  <si>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</si>
  <si>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</si>
  <si>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</si>
  <si>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</si>
  <si>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</si>
  <si>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</si>
  <si>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</si>
  <si>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</si>
  <si>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</si>
  <si>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</si>
  <si>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</si>
  <si>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</si>
  <si>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</si>
  <si>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</si>
  <si>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</si>
  <si>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</si>
  <si>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</si>
  <si>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</si>
  <si>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</si>
  <si>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</si>
  <si>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</si>
  <si>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</si>
  <si>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</si>
  <si>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</si>
  <si>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</si>
  <si>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</si>
  <si>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</si>
  <si>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</si>
  <si>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</si>
  <si>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</si>
  <si>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</si>
  <si>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</si>
  <si>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</si>
  <si>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</si>
  <si>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</si>
  <si>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</si>
  <si>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</si>
  <si>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</si>
  <si>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</si>
  <si>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</si>
  <si>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</si>
  <si>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</si>
  <si>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</si>
  <si>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</si>
  <si>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</si>
  <si>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</si>
  <si>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</si>
  <si>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</si>
  <si>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</si>
  <si>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</si>
  <si>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</si>
  <si>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</si>
  <si>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</si>
  <si>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</si>
  <si>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</si>
  <si>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</si>
  <si>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</si>
  <si>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</si>
  <si>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</si>
  <si>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</si>
  <si>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</si>
  <si>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</si>
  <si>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</si>
  <si>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</si>
  <si>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</si>
  <si>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</si>
  <si>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</si>
  <si>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</si>
  <si>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</si>
  <si>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</si>
  <si>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</si>
  <si>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</si>
  <si>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</si>
  <si>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</si>
  <si>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</si>
  <si>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</si>
  <si>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</si>
  <si>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</si>
  <si>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</si>
  <si>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</si>
  <si>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</si>
  <si>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</si>
  <si>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</si>
  <si>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</si>
  <si>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</si>
  <si>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</si>
  <si>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</si>
  <si>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</si>
  <si>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</si>
  <si>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</si>
  <si>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</si>
  <si>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</si>
  <si>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</si>
  <si>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</si>
  <si>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</si>
  <si>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</si>
  <si>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</si>
  <si>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</si>
  <si>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</si>
  <si>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</si>
  <si>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</si>
  <si>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</si>
  <si>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</si>
  <si>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</si>
  <si>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</si>
  <si>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</si>
  <si>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</si>
  <si>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</si>
  <si>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</si>
  <si>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</si>
  <si>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</si>
  <si>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</si>
  <si>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</si>
  <si>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</si>
  <si>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</si>
  <si>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</si>
  <si>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</si>
  <si>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</si>
  <si>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</si>
  <si>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</si>
  <si>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</si>
  <si>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</si>
  <si>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</si>
  <si>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</si>
  <si>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</si>
  <si>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</si>
  <si>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</si>
  <si>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</si>
  <si>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</si>
  <si>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</si>
  <si>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</si>
  <si>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</si>
  <si>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</si>
  <si>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</si>
  <si>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</si>
  <si>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</si>
  <si>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</si>
  <si>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</si>
  <si>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</si>
  <si>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</si>
  <si>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</si>
  <si>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</si>
  <si>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</si>
  <si>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</si>
  <si>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</si>
  <si>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</si>
  <si>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</si>
  <si>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</si>
  <si>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</si>
  <si>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</si>
  <si>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</si>
  <si>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</si>
  <si>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</si>
  <si>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</si>
  <si>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</si>
  <si>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</si>
  <si>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</si>
  <si>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</si>
  <si>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</si>
  <si>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</si>
  <si>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</si>
  <si>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</si>
  <si>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</si>
  <si>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</si>
  <si>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</si>
  <si>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</si>
  <si>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</si>
  <si>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</si>
  <si>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</si>
  <si>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</si>
  <si>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</si>
  <si>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</si>
  <si>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</si>
  <si>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</si>
  <si>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</si>
  <si>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</si>
  <si>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</si>
  <si>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</si>
  <si>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</si>
  <si>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</si>
  <si>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</si>
  <si>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</si>
  <si>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</si>
  <si>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</si>
  <si>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</si>
  <si>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</si>
  <si>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</si>
  <si>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</si>
  <si>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</si>
  <si>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</si>
  <si>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</si>
  <si>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</si>
  <si>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</si>
  <si>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</si>
  <si>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</si>
  <si>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</si>
  <si>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</si>
  <si>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</si>
  <si>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</si>
  <si>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</si>
  <si>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</si>
  <si>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</si>
  <si>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</si>
  <si>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</si>
  <si>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</si>
  <si>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</si>
  <si>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</si>
  <si>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</si>
  <si>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</si>
  <si>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</si>
  <si>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</si>
  <si>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</si>
  <si>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</si>
  <si>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</si>
  <si>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</si>
  <si>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</si>
  <si>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</si>
  <si>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</si>
  <si>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</si>
  <si>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</si>
  <si>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</si>
  <si>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</si>
  <si>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</si>
  <si>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</si>
  <si>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</si>
  <si>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</si>
  <si>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</si>
  <si>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</si>
  <si>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</si>
  <si>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</si>
  <si>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</si>
  <si>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</si>
  <si>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</si>
  <si>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</si>
  <si>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</si>
  <si>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</si>
  <si>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</si>
  <si>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</si>
  <si>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</si>
  <si>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</si>
  <si>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</si>
  <si>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</si>
  <si>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</si>
  <si>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</si>
  <si>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</si>
  <si>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</si>
  <si>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</si>
  <si>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</si>
  <si>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</si>
  <si>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</si>
  <si>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</si>
  <si>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</si>
  <si>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</si>
  <si>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</si>
  <si>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</si>
  <si>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</si>
  <si>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</si>
  <si>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</si>
  <si>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</si>
  <si>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</si>
  <si>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</si>
  <si>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</si>
  <si>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</si>
  <si>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</si>
  <si>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</si>
  <si>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</si>
  <si>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</si>
  <si>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</si>
  <si>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</si>
  <si>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</si>
  <si>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</si>
  <si>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</si>
  <si>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</si>
  <si>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</si>
  <si>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</si>
  <si>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</si>
  <si>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</si>
  <si>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</si>
  <si>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</si>
  <si>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</si>
  <si>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</si>
  <si>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</si>
  <si>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</si>
  <si>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</si>
  <si>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</si>
  <si>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</si>
  <si>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</si>
  <si>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</si>
  <si>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</si>
  <si>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</si>
  <si>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</si>
  <si>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</si>
  <si>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</si>
  <si>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</si>
  <si>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</si>
  <si>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</si>
  <si>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</si>
  <si>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</si>
  <si>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</si>
  <si>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</si>
  <si>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</si>
  <si>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</si>
  <si>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</si>
  <si>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</si>
  <si>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</si>
  <si>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</si>
  <si>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</si>
  <si>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</si>
  <si>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</si>
  <si>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</si>
  <si>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</si>
  <si>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</si>
  <si>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</si>
  <si>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</si>
  <si>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</si>
  <si>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</si>
  <si>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</si>
  <si>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</si>
  <si>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</si>
  <si>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</si>
  <si>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</si>
  <si>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</si>
  <si>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</si>
  <si>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</si>
  <si>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</si>
  <si>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</si>
  <si>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</si>
  <si>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</si>
  <si>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</si>
  <si>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</si>
  <si>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</si>
  <si>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</si>
  <si>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</si>
  <si>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</si>
  <si>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</si>
  <si>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</si>
  <si>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</si>
  <si>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</si>
  <si>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</si>
  <si>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</si>
  <si>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</si>
  <si>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</si>
  <si>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</si>
  <si>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</si>
  <si>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</si>
  <si>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</si>
  <si>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</si>
  <si>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</si>
  <si>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</si>
  <si>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</si>
  <si>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</si>
  <si>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</si>
  <si>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</si>
  <si>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</si>
  <si>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</si>
  <si>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</si>
  <si>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</si>
  <si>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</si>
  <si>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</si>
  <si>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</si>
  <si>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</si>
  <si>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</si>
  <si>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</si>
  <si>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</si>
  <si>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</si>
  <si>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</si>
  <si>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</si>
  <si>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</si>
  <si>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</si>
  <si>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</si>
  <si>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</si>
  <si>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</si>
  <si>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</si>
  <si>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</si>
  <si>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</si>
  <si>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</si>
  <si>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</si>
  <si>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</si>
  <si>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</si>
  <si>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</si>
  <si>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</si>
  <si>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</si>
  <si>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</si>
  <si>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</si>
  <si>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</si>
  <si>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</si>
  <si>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</si>
  <si>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</si>
  <si>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</si>
  <si>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</si>
  <si>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</si>
  <si>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</si>
  <si>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</si>
  <si>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</si>
  <si>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</si>
  <si>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</si>
  <si>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</si>
  <si>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</si>
  <si>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</si>
  <si>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</si>
  <si>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</si>
  <si>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</si>
  <si>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</si>
  <si>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</si>
  <si>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</si>
  <si>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</si>
  <si>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</si>
  <si>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</si>
  <si>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</si>
  <si>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</si>
  <si>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</si>
  <si>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</si>
  <si>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</si>
  <si>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</si>
  <si>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</si>
  <si>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</si>
  <si>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</si>
  <si>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</si>
  <si>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</si>
  <si>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</si>
  <si>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</si>
  <si>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</si>
  <si>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</si>
  <si>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</si>
  <si>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</si>
  <si>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</si>
  <si>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</si>
  <si>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</si>
  <si>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</si>
  <si>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</si>
  <si>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</si>
  <si>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</si>
  <si>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</si>
  <si>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</si>
  <si>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</si>
  <si>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</si>
  <si>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</si>
  <si>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</si>
  <si>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</si>
  <si>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</si>
  <si>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</si>
  <si>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</si>
  <si>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</si>
  <si>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</si>
  <si>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</si>
  <si>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</si>
  <si>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</si>
  <si>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</si>
  <si>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</si>
  <si>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</si>
  <si>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</si>
  <si>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</si>
  <si>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</si>
  <si>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</si>
  <si>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</si>
  <si>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</si>
  <si>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</si>
  <si>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</si>
  <si>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</si>
  <si>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</si>
  <si>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</si>
  <si>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</si>
  <si>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</si>
  <si>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</si>
  <si>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</si>
  <si>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</si>
  <si>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</si>
  <si>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</si>
  <si>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</si>
  <si>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</si>
  <si>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</si>
  <si>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</si>
  <si>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</si>
  <si>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</si>
  <si>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</si>
  <si>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</si>
  <si>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</si>
  <si>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</si>
  <si>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</si>
  <si>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</si>
  <si>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</si>
  <si>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</si>
  <si>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</si>
  <si>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</si>
  <si>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</si>
  <si>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</si>
  <si>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</si>
  <si>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</si>
  <si>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</si>
  <si>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</si>
  <si>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</si>
  <si>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</si>
  <si>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</si>
  <si>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</si>
  <si>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</si>
  <si>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</si>
  <si>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</si>
  <si>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</si>
  <si>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</si>
  <si>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</si>
  <si>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</si>
  <si>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</si>
  <si>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</si>
  <si>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</si>
  <si>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</si>
  <si>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</si>
  <si>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</si>
  <si>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</si>
  <si>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</si>
  <si>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</si>
  <si>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</si>
  <si>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</si>
  <si>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</si>
  <si>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</si>
  <si>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</si>
  <si>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</si>
  <si>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</si>
  <si>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</si>
  <si>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</si>
  <si>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</si>
  <si>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</si>
  <si>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</si>
  <si>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</si>
  <si>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</si>
  <si>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</si>
  <si>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</si>
  <si>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</si>
  <si>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</si>
  <si>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</si>
  <si>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</si>
  <si>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</si>
  <si>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</si>
  <si>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</si>
  <si>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</si>
  <si>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</si>
  <si>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</si>
  <si>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</si>
  <si>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</si>
  <si>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</si>
  <si>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</si>
  <si>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</si>
  <si>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</si>
  <si>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</si>
  <si>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</si>
  <si>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</si>
  <si>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</si>
  <si>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</si>
  <si>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</si>
  <si>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</si>
  <si>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</si>
  <si>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</si>
  <si>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</si>
  <si>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</si>
  <si>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</si>
  <si>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</si>
  <si>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</si>
  <si>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</si>
  <si>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</si>
  <si>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</si>
  <si>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</si>
  <si>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</si>
  <si>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</si>
  <si>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</si>
  <si>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</si>
  <si>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</si>
  <si>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</si>
  <si>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</si>
  <si>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</si>
  <si>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</si>
  <si>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</si>
  <si>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</si>
  <si>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</si>
  <si>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</si>
  <si>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</si>
  <si>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</si>
  <si>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</si>
  <si>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</si>
  <si>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</si>
  <si>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</si>
  <si>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</si>
  <si>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</si>
  <si>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</si>
  <si>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</si>
  <si>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</si>
  <si>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</si>
  <si>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</si>
  <si>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</si>
  <si>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</si>
  <si>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</si>
  <si>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</si>
  <si>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</si>
  <si>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</si>
  <si>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</si>
  <si>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</si>
  <si>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</si>
  <si>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</si>
  <si>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</si>
  <si>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</si>
  <si>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</si>
  <si>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</si>
  <si>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</si>
  <si>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</si>
  <si>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</si>
  <si>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</si>
  <si>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</si>
  <si>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</si>
  <si>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</si>
  <si>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</si>
  <si>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</si>
  <si>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</si>
  <si>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</si>
  <si>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</si>
  <si>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</si>
  <si>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</si>
  <si>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</si>
  <si>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</si>
  <si>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</si>
  <si>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</si>
  <si>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</si>
  <si>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</si>
  <si>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</si>
  <si>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</si>
  <si>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</si>
  <si>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</si>
  <si>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</si>
  <si>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</si>
  <si>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</si>
  <si>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</si>
  <si>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</si>
  <si>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</si>
  <si>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</si>
  <si>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</si>
  <si>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</si>
  <si>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</si>
  <si>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</si>
  <si>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</si>
  <si>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</si>
  <si>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</si>
  <si>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</si>
  <si>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</si>
  <si>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</si>
  <si>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</si>
  <si>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</si>
  <si>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</si>
  <si>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</si>
  <si>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</si>
  <si>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</si>
  <si>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</si>
  <si>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</si>
  <si>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</si>
  <si>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</si>
  <si>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</si>
  <si>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</si>
  <si>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</si>
  <si>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</si>
  <si>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</si>
  <si>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</si>
  <si>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</si>
  <si>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</si>
  <si>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</si>
  <si>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</si>
  <si>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</si>
  <si>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</si>
  <si>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</si>
  <si>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</si>
  <si>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</si>
  <si>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</si>
  <si>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</si>
  <si>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</si>
  <si>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</si>
  <si>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</si>
  <si>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</si>
  <si>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</si>
  <si>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</si>
  <si>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</si>
  <si>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</si>
  <si>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</si>
  <si>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</si>
  <si>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</si>
  <si>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</si>
  <si>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</si>
  <si>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</si>
  <si>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</si>
  <si>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</si>
  <si>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</si>
  <si>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</si>
  <si>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</si>
  <si>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</si>
  <si>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</si>
  <si>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</si>
  <si>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</si>
  <si>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</si>
  <si>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</si>
  <si>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</si>
  <si>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</si>
  <si>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</si>
  <si>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</si>
  <si>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</si>
  <si>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</si>
  <si>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</si>
  <si>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</si>
  <si>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</si>
  <si>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</si>
  <si>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</si>
  <si>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</si>
  <si>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</si>
  <si>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</si>
  <si>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</si>
  <si>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</si>
  <si>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</si>
  <si>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</si>
  <si>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</si>
  <si>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</si>
  <si>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</si>
  <si>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</si>
  <si>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</si>
  <si>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</si>
  <si>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</si>
  <si>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</si>
  <si>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</si>
  <si>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</si>
  <si>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</si>
  <si>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</si>
  <si>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</si>
  <si>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</si>
  <si>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</si>
  <si>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</si>
  <si>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</si>
  <si>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</si>
  <si>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</si>
  <si>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</si>
  <si>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</si>
  <si>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</si>
  <si>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</si>
  <si>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</si>
  <si>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</si>
  <si>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</si>
  <si>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</si>
  <si>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</si>
  <si>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</si>
  <si>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</si>
  <si>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</si>
  <si>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</si>
  <si>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</si>
  <si>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</si>
  <si>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</si>
  <si>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</si>
  <si>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</si>
  <si>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</si>
  <si>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</si>
  <si>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</si>
  <si>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</si>
  <si>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</si>
  <si>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</si>
  <si>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</si>
  <si>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</si>
  <si>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</si>
  <si>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</si>
  <si>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</si>
  <si>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</si>
  <si>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</si>
  <si>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</si>
  <si>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</si>
  <si>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</si>
  <si>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</si>
  <si>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</si>
  <si>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</si>
  <si>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</si>
  <si>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</si>
  <si>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</si>
  <si>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</si>
  <si>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</si>
  <si>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</si>
  <si>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</si>
  <si>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</si>
  <si>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</si>
  <si>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</si>
  <si>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</si>
  <si>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</si>
  <si>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</si>
  <si>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</si>
  <si>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</si>
  <si>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</si>
  <si>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</si>
  <si>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</si>
  <si>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</si>
  <si>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</si>
  <si>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</si>
  <si>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</si>
  <si>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</si>
  <si>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</si>
  <si>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</si>
  <si>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</si>
  <si>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</si>
  <si>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</si>
  <si>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</si>
  <si>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</si>
  <si>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</si>
  <si>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</si>
  <si>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</si>
  <si>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</si>
  <si>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</si>
  <si>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</si>
  <si>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</si>
  <si>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</si>
  <si>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</si>
  <si>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</si>
  <si>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</si>
  <si>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</si>
  <si>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</si>
  <si>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</si>
  <si>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</si>
  <si>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</si>
  <si>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</si>
  <si>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</si>
  <si>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</si>
  <si>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</si>
  <si>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</si>
  <si>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</si>
  <si>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</si>
  <si>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</si>
  <si>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</si>
  <si>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</si>
  <si>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</si>
  <si>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</si>
  <si>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</si>
  <si>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</si>
  <si>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</si>
  <si>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</si>
  <si>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</si>
  <si>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</si>
  <si>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</si>
  <si>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</si>
  <si>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</si>
  <si>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</si>
  <si>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</si>
  <si>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</si>
  <si>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</si>
  <si>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</si>
  <si>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</si>
  <si>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</si>
  <si>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</si>
  <si>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</si>
  <si>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</si>
  <si>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</si>
  <si>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</si>
  <si>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</si>
  <si>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</si>
  <si>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</si>
  <si>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</si>
  <si>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</si>
  <si>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</si>
  <si>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</si>
  <si>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</si>
  <si>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</si>
  <si>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</si>
  <si>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</si>
  <si>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</si>
  <si>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</si>
  <si>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</si>
  <si>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</si>
  <si>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</si>
  <si>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</si>
  <si>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</si>
  <si>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</si>
  <si>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</si>
  <si>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</si>
  <si>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</si>
  <si>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</si>
  <si>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</si>
  <si>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</si>
  <si>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</si>
  <si>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</si>
  <si>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</si>
  <si>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</si>
  <si>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</si>
  <si>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</si>
  <si>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</si>
  <si>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</si>
  <si>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</si>
  <si>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</si>
  <si>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</si>
  <si>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</si>
  <si>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</si>
  <si>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</si>
  <si>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</si>
  <si>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</si>
  <si>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</si>
  <si>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</si>
  <si>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</si>
  <si>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</si>
  <si>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</si>
  <si>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</si>
  <si>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</si>
  <si>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</si>
  <si>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</si>
  <si>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</si>
  <si>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</si>
  <si>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</si>
  <si>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</si>
  <si>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</si>
  <si>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</si>
  <si>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</si>
  <si>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</si>
  <si>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</si>
  <si>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</si>
  <si>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</si>
  <si>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</si>
  <si>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</si>
  <si>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</si>
  <si>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</si>
  <si>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</si>
  <si>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</si>
  <si>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</si>
  <si>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</si>
  <si>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</si>
  <si>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</si>
  <si>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</si>
  <si>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</si>
  <si>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</si>
  <si>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</si>
  <si>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</si>
  <si>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</si>
  <si>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</si>
  <si>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</si>
  <si>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</si>
  <si>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</si>
  <si>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</si>
  <si>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</si>
  <si>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</si>
  <si>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</si>
  <si>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</si>
  <si>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</si>
  <si>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</si>
  <si>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</si>
  <si>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</si>
  <si>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</si>
  <si>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</si>
  <si>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</si>
  <si>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</si>
  <si>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</si>
  <si>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</si>
  <si>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</si>
  <si>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</si>
  <si>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</si>
  <si>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</si>
  <si>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</si>
  <si>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</si>
  <si>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</si>
  <si>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</si>
  <si>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</si>
  <si>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</si>
  <si>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</si>
  <si>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</si>
  <si>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</si>
  <si>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</si>
  <si>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</si>
  <si>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</si>
  <si>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</si>
  <si>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</si>
  <si>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</si>
  <si>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</si>
  <si>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</si>
  <si>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</si>
  <si>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</si>
  <si>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</si>
  <si>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</si>
  <si>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</si>
  <si>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</si>
  <si>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</si>
  <si>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</si>
  <si>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</si>
  <si>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</si>
  <si>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</si>
  <si>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</si>
  <si>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</si>
  <si>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</si>
  <si>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</si>
  <si>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</si>
  <si>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</si>
  <si>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</si>
  <si>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</si>
  <si>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</si>
  <si>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</si>
  <si>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</si>
  <si>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</si>
  <si>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</si>
  <si>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</si>
  <si>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</si>
  <si>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</si>
  <si>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</si>
  <si>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</si>
  <si>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</si>
  <si>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</si>
  <si>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</si>
  <si>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</si>
  <si>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</si>
  <si>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</si>
  <si>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</si>
  <si>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</si>
  <si>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</si>
  <si>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</si>
  <si>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</si>
  <si>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</si>
  <si>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</si>
  <si>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</si>
  <si>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</si>
  <si>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</si>
  <si>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</si>
  <si>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</si>
  <si>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</si>
  <si>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</si>
  <si>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</si>
  <si>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</si>
  <si>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</si>
  <si>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</si>
  <si>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</si>
  <si>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</si>
  <si>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</si>
  <si>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</si>
  <si>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</si>
  <si>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</si>
  <si>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</si>
  <si>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</si>
  <si>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</si>
  <si>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</si>
  <si>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</si>
  <si>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</si>
  <si>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</si>
  <si>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</si>
  <si>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</si>
  <si>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</si>
  <si>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</si>
  <si>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</si>
  <si>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</si>
  <si>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</si>
  <si>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</si>
  <si>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</si>
  <si>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</si>
  <si>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</si>
  <si>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</si>
  <si>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</si>
  <si>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</si>
  <si>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</si>
  <si>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</si>
  <si>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</si>
  <si>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</si>
  <si>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</si>
  <si>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</si>
  <si>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</si>
  <si>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</si>
  <si>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</si>
  <si>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</si>
  <si>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</si>
  <si>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</si>
  <si>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</si>
  <si>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</si>
  <si>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</si>
  <si>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</si>
  <si>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</si>
  <si>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</si>
  <si>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</si>
  <si>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</si>
  <si>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</si>
  <si>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</si>
  <si>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</si>
  <si>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</si>
  <si>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</si>
  <si>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</si>
  <si>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</si>
  <si>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</si>
  <si>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</si>
  <si>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</si>
  <si>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</si>
  <si>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</si>
  <si>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</si>
  <si>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</si>
  <si>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</si>
  <si>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</si>
  <si>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</si>
  <si>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</si>
  <si>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</si>
  <si>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</si>
  <si>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</si>
  <si>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</si>
  <si>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</si>
  <si>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</si>
  <si>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</si>
  <si>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</si>
  <si>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</si>
  <si>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</si>
  <si>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</si>
  <si>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</si>
  <si>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</si>
  <si>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</si>
  <si>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</si>
  <si>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</si>
  <si>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</si>
  <si>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</si>
  <si>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</si>
  <si>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</si>
  <si>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</si>
  <si>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</si>
  <si>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</si>
  <si>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</si>
  <si>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</si>
  <si>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</si>
  <si>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</si>
  <si>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</si>
  <si>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</si>
  <si>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</si>
  <si>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</si>
  <si>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</si>
  <si>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</si>
  <si>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</si>
  <si>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</si>
  <si>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</si>
  <si>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</si>
  <si>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</si>
  <si>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</si>
  <si>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</si>
  <si>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</si>
  <si>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</si>
  <si>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</si>
  <si>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</si>
  <si>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</si>
  <si>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</si>
  <si>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</si>
  <si>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</si>
  <si>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</si>
  <si>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</si>
  <si>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</si>
  <si>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</si>
  <si>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</si>
  <si>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</si>
  <si>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</si>
  <si>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</si>
  <si>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</si>
  <si>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</si>
  <si>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</si>
  <si>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</si>
  <si>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</si>
  <si>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</si>
  <si>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</si>
  <si>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</si>
  <si>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</si>
  <si>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</si>
  <si>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</si>
  <si>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</si>
  <si>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</si>
  <si>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</si>
  <si>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</si>
  <si>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</si>
  <si>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</si>
  <si>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</si>
  <si>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</si>
  <si>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</si>
  <si>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</si>
  <si>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</si>
  <si>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</si>
  <si>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</si>
  <si>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</si>
  <si>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</si>
  <si>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</si>
  <si>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</si>
  <si>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</si>
  <si>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</si>
  <si>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</si>
  <si>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</si>
  <si>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</si>
  <si>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</si>
  <si>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</si>
  <si>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</si>
  <si>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</si>
  <si>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</si>
  <si>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</si>
  <si>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</si>
  <si>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</si>
  <si>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</si>
  <si>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</si>
  <si>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</si>
  <si>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</si>
  <si>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</si>
  <si>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</si>
  <si>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</si>
  <si>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</si>
  <si>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</si>
  <si>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</si>
  <si>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</si>
  <si>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</si>
  <si>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</si>
  <si>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</si>
  <si>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</si>
  <si>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</si>
  <si>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</si>
  <si>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</si>
  <si>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</si>
  <si>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</si>
  <si>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</si>
  <si>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</si>
  <si>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</si>
  <si>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</si>
  <si>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</si>
  <si>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</si>
  <si>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</si>
  <si>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</si>
  <si>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</si>
  <si>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</si>
  <si>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</si>
  <si>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</si>
  <si>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</si>
  <si>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</si>
  <si>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</si>
  <si>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</si>
  <si>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</si>
  <si>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</si>
  <si>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</si>
  <si>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</si>
  <si>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</si>
  <si>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</si>
  <si>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</si>
  <si>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</si>
  <si>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</si>
  <si>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</si>
  <si>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</si>
  <si>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</si>
  <si>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</si>
  <si>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</si>
  <si>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</si>
  <si>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</si>
  <si>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</si>
  <si>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</si>
  <si>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</si>
  <si>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</si>
  <si>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</si>
  <si>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</si>
  <si>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</si>
  <si>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</si>
  <si>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</si>
  <si>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</si>
  <si>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</si>
  <si>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</si>
  <si>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</si>
  <si>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</si>
  <si>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</si>
  <si>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</si>
  <si>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</si>
  <si>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</si>
  <si>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</si>
  <si>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</si>
  <si>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</si>
  <si>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</si>
  <si>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</si>
  <si>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</si>
  <si>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</si>
  <si>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</si>
  <si>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</si>
  <si>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</si>
  <si>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</si>
  <si>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</si>
  <si>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</si>
  <si>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</si>
  <si>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</si>
  <si>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</si>
  <si>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</si>
  <si>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</si>
  <si>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</si>
  <si>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</si>
  <si>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</si>
  <si>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</si>
  <si>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</si>
  <si>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</si>
  <si>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</si>
  <si>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</si>
  <si>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</si>
  <si>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</si>
  <si>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</si>
  <si>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</si>
  <si>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</si>
  <si>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</si>
  <si>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</si>
  <si>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</si>
  <si>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</si>
  <si>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</si>
  <si>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</si>
  <si>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</si>
  <si>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</si>
  <si>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</si>
  <si>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</si>
  <si>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</si>
  <si>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</si>
  <si>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</si>
  <si>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</si>
  <si>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</si>
  <si>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</si>
  <si>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</si>
  <si>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</si>
  <si>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</si>
  <si>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</si>
  <si>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</si>
  <si>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</si>
  <si>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</si>
  <si>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</si>
  <si>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</si>
  <si>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</si>
  <si>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</si>
  <si>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</si>
  <si>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</si>
  <si>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</si>
  <si>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</si>
  <si>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</si>
  <si>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</si>
  <si>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</si>
  <si>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</si>
  <si>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</si>
  <si>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</si>
  <si>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</si>
  <si>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</si>
  <si>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</si>
  <si>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</si>
  <si>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</si>
  <si>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</si>
  <si>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</si>
  <si>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</si>
  <si>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</si>
  <si>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</si>
  <si>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</si>
  <si>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</si>
  <si>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</si>
  <si>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</si>
  <si>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</si>
  <si>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</si>
  <si>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</si>
  <si>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</si>
  <si>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</si>
  <si>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</si>
  <si>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</si>
  <si>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</si>
  <si>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</si>
  <si>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</si>
  <si>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</si>
  <si>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</si>
  <si>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</si>
  <si>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</si>
  <si>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</si>
  <si>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</si>
  <si>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</si>
  <si>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</si>
  <si>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</si>
  <si>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</si>
  <si>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</si>
  <si>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</si>
  <si>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</si>
  <si>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</si>
  <si>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</si>
  <si>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</si>
  <si>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</si>
  <si>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</si>
  <si>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</si>
  <si>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</si>
  <si>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</si>
  <si>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</si>
  <si>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</si>
  <si>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</si>
  <si>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</si>
  <si>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</si>
  <si>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</si>
  <si>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</si>
  <si>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</si>
  <si>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</si>
  <si>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</si>
  <si>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</si>
  <si>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</si>
  <si>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</si>
  <si>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</si>
  <si>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</si>
  <si>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</si>
  <si>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</si>
  <si>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</si>
  <si>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</si>
  <si>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</si>
  <si>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</si>
  <si>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</si>
  <si>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</si>
  <si>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</si>
  <si>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</si>
  <si>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</si>
  <si>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</si>
  <si>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</si>
  <si>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</si>
  <si>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</si>
  <si>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</si>
  <si>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</si>
  <si>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</si>
  <si>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</si>
  <si>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</si>
  <si>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</si>
  <si>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</si>
  <si>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</si>
  <si>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</si>
  <si>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</si>
  <si>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</si>
  <si>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</si>
  <si>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</si>
  <si>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</si>
  <si>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</si>
  <si>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</si>
  <si>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</si>
  <si>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</si>
  <si>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</si>
  <si>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</si>
  <si>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</si>
  <si>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</si>
  <si>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</si>
  <si>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</si>
  <si>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</si>
  <si>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</si>
  <si>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</si>
  <si>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</si>
  <si>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</si>
  <si>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</si>
  <si>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</si>
  <si>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</si>
  <si>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</si>
  <si>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</si>
  <si>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</si>
  <si>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</si>
  <si>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</si>
  <si>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</si>
  <si>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</si>
  <si>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</si>
  <si>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</si>
  <si>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</si>
  <si>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</si>
  <si>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</si>
  <si>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</si>
  <si>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</si>
  <si>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</si>
  <si>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</si>
  <si>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</si>
  <si>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</si>
  <si>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</si>
  <si>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</si>
  <si>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</si>
  <si>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</si>
  <si>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</si>
  <si>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</si>
  <si>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</si>
  <si>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</si>
  <si>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</si>
  <si>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</si>
  <si>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</si>
  <si>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</si>
  <si>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</si>
  <si>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</si>
  <si>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</si>
  <si>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</si>
  <si>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</si>
  <si>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</si>
  <si>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</si>
  <si>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</si>
  <si>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</si>
  <si>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</si>
  <si>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</si>
  <si>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</si>
  <si>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</si>
  <si>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</si>
  <si>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</si>
  <si>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</si>
  <si>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</si>
  <si>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</si>
  <si>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</si>
  <si>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</si>
  <si>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</si>
  <si>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</si>
  <si>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</si>
  <si>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</si>
  <si>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</si>
  <si>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</si>
  <si>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</si>
  <si>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</si>
  <si>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</si>
  <si>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</si>
  <si>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</si>
  <si>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</si>
  <si>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</si>
  <si>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</si>
  <si>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</si>
  <si>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</si>
  <si>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</si>
  <si>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</si>
  <si>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</si>
  <si>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</si>
  <si>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</si>
  <si>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</si>
  <si>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</si>
  <si>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</si>
  <si>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</si>
  <si>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</si>
  <si>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</si>
  <si>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</si>
  <si>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</si>
  <si>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</si>
  <si>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</si>
  <si>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</si>
  <si>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</si>
  <si>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</si>
  <si>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</si>
  <si>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</si>
  <si>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</si>
  <si>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</si>
  <si>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</si>
  <si>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</si>
  <si>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</si>
  <si>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</si>
  <si>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</si>
  <si>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</si>
  <si>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</si>
  <si>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</si>
  <si>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</si>
  <si>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</si>
  <si>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</si>
  <si>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</si>
  <si>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</si>
  <si>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</si>
  <si>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</si>
  <si>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</si>
  <si>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</si>
  <si>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</si>
  <si>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</si>
  <si>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</si>
  <si>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</si>
  <si>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</si>
  <si>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</si>
  <si>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</si>
  <si>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</si>
  <si>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</si>
  <si>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</si>
  <si>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</si>
  <si>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</si>
  <si>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</si>
  <si>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</si>
  <si>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</si>
  <si>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</si>
  <si>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</si>
  <si>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</si>
  <si>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</si>
  <si>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</si>
  <si>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</si>
  <si>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</si>
  <si>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</si>
  <si>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</si>
  <si>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</si>
  <si>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</si>
  <si>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</si>
  <si>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</si>
  <si>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</si>
  <si>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</si>
  <si>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</si>
  <si>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</si>
  <si>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</si>
  <si>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</si>
  <si>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</si>
  <si>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</si>
  <si>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</si>
  <si>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</si>
  <si>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</si>
  <si>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</si>
  <si>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</si>
  <si>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</si>
  <si>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</si>
  <si>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</si>
  <si>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</si>
  <si>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</si>
  <si>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</si>
  <si>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</si>
  <si>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</si>
  <si>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</si>
  <si>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</si>
  <si>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</si>
  <si>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</si>
  <si>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</si>
  <si>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</si>
  <si>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</si>
  <si>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</si>
  <si>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</si>
  <si>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</si>
  <si>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</si>
  <si>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</si>
  <si>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</si>
  <si>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</si>
  <si>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</si>
  <si>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</si>
  <si>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</si>
  <si>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</si>
  <si>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</si>
  <si>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</si>
  <si>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</si>
  <si>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</si>
  <si>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</si>
  <si>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</si>
  <si>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</si>
  <si>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</si>
  <si>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</si>
  <si>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</si>
  <si>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</si>
  <si>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</si>
  <si>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</si>
  <si>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</si>
  <si>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</si>
  <si>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</si>
  <si>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</si>
  <si>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</si>
  <si>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</si>
  <si>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</si>
  <si>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</si>
  <si>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</si>
  <si>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</si>
  <si>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</si>
  <si>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</si>
  <si>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</si>
  <si>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</si>
  <si>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</si>
  <si>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</si>
  <si>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</si>
  <si>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</si>
  <si>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</si>
  <si>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</si>
  <si>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</si>
  <si>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</si>
  <si>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</si>
  <si>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</si>
  <si>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</si>
  <si>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</si>
  <si>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</si>
  <si>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</si>
  <si>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</si>
  <si>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</si>
  <si>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</si>
  <si>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</si>
  <si>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</si>
  <si>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</si>
  <si>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</si>
  <si>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</si>
  <si>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</si>
  <si>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</si>
  <si>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</si>
  <si>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</si>
  <si>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</si>
  <si>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</si>
  <si>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</si>
  <si>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</si>
  <si>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</si>
  <si>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</si>
  <si>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</si>
  <si>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</si>
  <si>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</si>
  <si>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</si>
  <si>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</si>
  <si>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</si>
  <si>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</si>
  <si>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</si>
  <si>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</si>
  <si>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</si>
  <si>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</si>
  <si>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</si>
  <si>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</si>
  <si>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</si>
  <si>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</si>
  <si>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</si>
  <si>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</si>
  <si>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</si>
  <si>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</si>
  <si>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</si>
  <si>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</si>
  <si>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</si>
  <si>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</si>
  <si>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</si>
  <si>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</si>
  <si>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</si>
  <si>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</si>
  <si>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</si>
  <si>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</si>
  <si>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</si>
  <si>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</si>
  <si>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</si>
  <si>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</si>
  <si>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</si>
  <si>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</si>
  <si>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</si>
  <si>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</si>
  <si>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</si>
  <si>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</si>
  <si>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</si>
  <si>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</si>
  <si>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</si>
  <si>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</si>
  <si>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</si>
  <si>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</si>
  <si>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</si>
  <si>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</si>
  <si>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</si>
  <si>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</si>
  <si>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</si>
  <si>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</si>
  <si>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</si>
  <si>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</si>
  <si>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</si>
  <si>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</si>
  <si>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</si>
  <si>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</si>
  <si>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</si>
  <si>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</si>
  <si>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</si>
  <si>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</si>
  <si>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</si>
  <si>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</si>
  <si>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</si>
  <si>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</si>
  <si>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</si>
  <si>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</si>
  <si>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</si>
  <si>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</si>
  <si>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</si>
  <si>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</si>
  <si>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</si>
  <si>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</si>
  <si>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</si>
  <si>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</si>
  <si>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</si>
  <si>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</si>
  <si>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</si>
  <si>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</si>
  <si>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</si>
  <si>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</si>
  <si>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</si>
  <si>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</si>
  <si>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</si>
  <si>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</si>
  <si>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</si>
  <si>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</si>
  <si>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</si>
  <si>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</si>
  <si>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</si>
  <si>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</si>
  <si>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</si>
  <si>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</si>
  <si>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</si>
  <si>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</si>
  <si>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</si>
  <si>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</si>
  <si>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</si>
  <si>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</si>
  <si>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</si>
  <si>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</si>
  <si>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</si>
  <si>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</si>
  <si>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</si>
  <si>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</si>
  <si>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</si>
  <si>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</si>
  <si>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</si>
  <si>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</si>
  <si>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</si>
  <si>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</si>
  <si>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</si>
  <si>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</si>
  <si>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</si>
  <si>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</si>
  <si>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</si>
  <si>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</si>
  <si>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</si>
  <si>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</si>
  <si>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</si>
  <si>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</si>
  <si>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</si>
  <si>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</si>
  <si>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</si>
  <si>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</si>
  <si>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</si>
  <si>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</si>
  <si>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</si>
  <si>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</si>
  <si>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</si>
  <si>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</si>
  <si>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</si>
  <si>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</si>
  <si>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</si>
  <si>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</si>
  <si>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</si>
  <si>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</si>
  <si>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</si>
  <si>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</si>
  <si>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</si>
  <si>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</si>
  <si>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</si>
  <si>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</si>
  <si>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</si>
  <si>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</si>
  <si>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</si>
  <si>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</si>
  <si>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</si>
  <si>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</si>
  <si>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</si>
  <si>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</si>
  <si>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</si>
  <si>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</si>
  <si>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</si>
  <si>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</si>
  <si>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</si>
  <si>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</si>
  <si>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</si>
  <si>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</si>
  <si>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</si>
  <si>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</si>
  <si>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</si>
  <si>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</si>
  <si>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</si>
  <si>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</si>
  <si>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</si>
  <si>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</si>
  <si>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</si>
  <si>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</si>
  <si>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</si>
  <si>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</si>
  <si>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</si>
  <si>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</si>
  <si>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</si>
  <si>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</si>
  <si>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</si>
  <si>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</si>
  <si>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</si>
  <si>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</si>
  <si>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</si>
  <si>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</si>
  <si>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</si>
  <si>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</si>
  <si>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</si>
  <si>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</si>
  <si>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</si>
  <si>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</si>
  <si>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</si>
  <si>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</si>
  <si>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</si>
  <si>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</si>
  <si>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</si>
  <si>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</si>
  <si>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</si>
  <si>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</si>
  <si>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</si>
  <si>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</si>
  <si>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</si>
  <si>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</si>
  <si>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</si>
  <si>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</si>
  <si>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</si>
  <si>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</si>
  <si>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</si>
  <si>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</si>
  <si>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</si>
  <si>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</si>
  <si>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</si>
  <si>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</si>
  <si>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</si>
  <si>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</si>
  <si>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</si>
  <si>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</si>
  <si>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</si>
  <si>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</si>
  <si>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</si>
  <si>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</si>
  <si>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</si>
  <si>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</si>
  <si>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</si>
  <si>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</si>
  <si>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</si>
  <si>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</si>
  <si>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</si>
  <si>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</si>
  <si>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</si>
  <si>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</si>
  <si>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</si>
  <si>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</si>
  <si>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</si>
  <si>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</si>
  <si>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</si>
  <si>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</si>
  <si>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</si>
  <si>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</si>
  <si>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</si>
  <si>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</si>
  <si>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</si>
  <si>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</si>
  <si>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</si>
  <si>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</si>
  <si>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</si>
  <si>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</si>
  <si>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</si>
  <si>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</si>
  <si>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</si>
  <si>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</si>
  <si>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</si>
  <si>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</si>
  <si>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</si>
  <si>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</si>
  <si>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</si>
  <si>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</si>
  <si>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</si>
  <si>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</si>
  <si>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</si>
  <si>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</si>
  <si>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</si>
  <si>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</si>
  <si>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</si>
  <si>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</si>
  <si>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</si>
  <si>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</si>
  <si>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</si>
  <si>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</si>
  <si>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</si>
  <si>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</si>
  <si>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</si>
  <si>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</si>
  <si>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</si>
  <si>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</si>
  <si>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</si>
  <si>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</si>
  <si>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</si>
  <si>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</si>
  <si>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</si>
  <si>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</si>
  <si>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</si>
  <si>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</si>
  <si>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</si>
  <si>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</si>
  <si>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</si>
  <si>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</si>
  <si>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</si>
  <si>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</si>
  <si>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</si>
  <si>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</si>
  <si>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</si>
  <si>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</si>
  <si>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</si>
  <si>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</si>
  <si>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</si>
  <si>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</si>
  <si>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</si>
  <si>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</si>
  <si>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</si>
  <si>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</si>
  <si>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</si>
  <si>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</si>
  <si>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</si>
  <si>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</si>
  <si>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</si>
  <si>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</si>
  <si>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</si>
  <si>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</si>
  <si>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</si>
  <si>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</si>
  <si>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</si>
  <si>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</si>
  <si>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</si>
  <si>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</si>
  <si>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</si>
  <si>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</si>
  <si>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</si>
  <si>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</si>
  <si>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</si>
  <si>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</si>
  <si>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</si>
  <si>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</si>
  <si>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</si>
  <si>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</si>
  <si>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</si>
  <si>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</si>
  <si>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</si>
  <si>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</si>
  <si>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</si>
  <si>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</si>
  <si>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</si>
  <si>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</si>
  <si>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</si>
  <si>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</si>
  <si>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</si>
  <si>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</si>
  <si>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</si>
  <si>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</si>
  <si>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</si>
  <si>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</si>
  <si>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</si>
  <si>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</si>
  <si>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</si>
  <si>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</si>
  <si>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</si>
  <si>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</si>
  <si>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</si>
  <si>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</si>
  <si>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</si>
  <si>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</si>
  <si>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</si>
  <si>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</si>
  <si>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</si>
  <si>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</si>
  <si>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</si>
  <si>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</si>
  <si>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</si>
  <si>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</si>
  <si>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</si>
  <si>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</si>
  <si>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</si>
  <si>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</si>
  <si>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</si>
  <si>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</si>
  <si>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</si>
  <si>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</si>
  <si>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</si>
  <si>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</si>
  <si>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</si>
  <si>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</si>
  <si>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</si>
  <si>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</si>
  <si>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</si>
  <si>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</si>
  <si>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</si>
  <si>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</si>
  <si>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</si>
  <si>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</si>
  <si>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</si>
  <si>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</si>
  <si>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</si>
  <si>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</si>
  <si>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</si>
  <si>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</si>
  <si>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</si>
  <si>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</si>
  <si>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</si>
  <si>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</si>
  <si>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</si>
  <si>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</si>
  <si>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</si>
  <si>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</si>
  <si>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</si>
  <si>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</si>
  <si>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</si>
  <si>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</si>
  <si>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</si>
  <si>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</si>
  <si>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</si>
  <si>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</si>
  <si>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</si>
  <si>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</si>
  <si>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</si>
  <si>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</si>
  <si>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</si>
  <si>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</si>
  <si>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</si>
  <si>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</si>
  <si>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</si>
  <si>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</si>
  <si>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</si>
  <si>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</si>
  <si>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</si>
  <si>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</si>
  <si>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</si>
  <si>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</si>
  <si>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</si>
  <si>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</si>
  <si>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</si>
  <si>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</si>
  <si>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</si>
  <si>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</si>
  <si>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</si>
  <si>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</si>
  <si>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</si>
  <si>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</si>
  <si>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</si>
  <si>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</si>
  <si>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</si>
  <si>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</si>
  <si>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</si>
  <si>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</si>
  <si>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</si>
  <si>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</si>
  <si>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</si>
  <si>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</si>
  <si>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</si>
  <si>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</si>
  <si>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</si>
  <si>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</si>
  <si>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</si>
  <si>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</si>
  <si>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</si>
  <si>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</si>
  <si>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</si>
  <si>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</si>
  <si>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</si>
  <si>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</si>
  <si>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</si>
  <si>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</si>
  <si>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</si>
  <si>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</si>
  <si>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</si>
  <si>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</si>
  <si>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</si>
  <si>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</si>
  <si>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</si>
  <si>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</si>
  <si>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</si>
  <si>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</si>
  <si>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</si>
  <si>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</si>
  <si>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</si>
  <si>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</si>
  <si>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</si>
  <si>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</si>
  <si>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</si>
  <si>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</si>
  <si>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</si>
  <si>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</si>
  <si>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</si>
  <si>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</si>
  <si>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</si>
  <si>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</si>
  <si>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</si>
  <si>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</si>
  <si>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</si>
  <si>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</si>
  <si>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</si>
  <si>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</si>
  <si>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</si>
  <si>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</si>
  <si>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</si>
  <si>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</si>
  <si>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</si>
  <si>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</si>
  <si>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</si>
  <si>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</si>
  <si>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</si>
  <si>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</si>
  <si>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</si>
  <si>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</si>
  <si>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</si>
  <si>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</si>
  <si>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</si>
  <si>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</si>
  <si>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</si>
  <si>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</si>
  <si>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</si>
  <si>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</si>
  <si>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</si>
  <si>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</si>
  <si>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</si>
  <si>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</si>
  <si>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</si>
  <si>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</si>
  <si>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</si>
  <si>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</si>
  <si>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</si>
  <si>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</si>
  <si>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</si>
  <si>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</si>
  <si>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</si>
  <si>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</si>
  <si>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</si>
  <si>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</si>
  <si>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</si>
  <si>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</si>
  <si>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</si>
  <si>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</si>
  <si>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</si>
  <si>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</si>
  <si>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</si>
  <si>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</si>
  <si>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</si>
  <si>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</si>
  <si>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</si>
  <si>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</si>
  <si>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</si>
  <si>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</si>
  <si>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</si>
  <si>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</si>
  <si>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</si>
  <si>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</si>
  <si>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</si>
  <si>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</si>
  <si>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</si>
  <si>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</si>
  <si>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</si>
  <si>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</si>
  <si>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</si>
  <si>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</si>
  <si>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</si>
  <si>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</si>
  <si>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</si>
  <si>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</si>
  <si>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</si>
  <si>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</si>
  <si>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</si>
  <si>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</si>
  <si>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</si>
  <si>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</si>
  <si>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</si>
  <si>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</si>
  <si>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</si>
  <si>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</si>
  <si>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</si>
  <si>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</si>
  <si>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</si>
  <si>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</si>
  <si>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</si>
  <si>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</si>
  <si>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</si>
  <si>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</si>
  <si>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</si>
  <si>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</si>
  <si>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</si>
  <si>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</si>
  <si>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</si>
  <si>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</si>
  <si>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</si>
  <si>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</si>
  <si>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</si>
  <si>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</si>
  <si>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</si>
  <si>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</si>
  <si>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</si>
  <si>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</si>
  <si>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</si>
  <si>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</si>
  <si>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</si>
  <si>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</si>
  <si>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</si>
  <si>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</si>
  <si>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</si>
  <si>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</si>
  <si>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</si>
  <si>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</si>
  <si>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</si>
  <si>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</si>
  <si>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</si>
  <si>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</si>
  <si>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</si>
  <si>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</si>
  <si>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</si>
  <si>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</si>
  <si>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</si>
  <si>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</si>
  <si>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</si>
  <si>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</si>
  <si>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</si>
  <si>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</si>
  <si>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</si>
  <si>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</si>
  <si>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</si>
  <si>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</si>
  <si>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</si>
  <si>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</si>
  <si>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</si>
  <si>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</si>
  <si>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</si>
  <si>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</si>
  <si>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</si>
  <si>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</si>
  <si>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</si>
  <si>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</si>
  <si>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</si>
  <si>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</si>
  <si>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</si>
  <si>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</si>
  <si>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</si>
  <si>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</si>
  <si>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</si>
  <si>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</si>
  <si>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</si>
  <si>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</si>
  <si>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</si>
  <si>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</si>
  <si>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</si>
  <si>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</si>
  <si>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</si>
  <si>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</si>
  <si>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</si>
  <si>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</si>
  <si>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</si>
  <si>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</si>
  <si>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</si>
  <si>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</si>
  <si>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</si>
  <si>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</si>
  <si>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</si>
  <si>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</si>
  <si>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</si>
  <si>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</si>
  <si>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</si>
  <si>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</si>
  <si>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</si>
  <si>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</si>
  <si>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</si>
  <si>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</si>
  <si>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</si>
  <si>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</si>
  <si>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</si>
  <si>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</si>
  <si>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</si>
  <si>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</si>
  <si>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</si>
  <si>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</si>
  <si>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</si>
  <si>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</si>
  <si>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</si>
  <si>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</si>
  <si>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</si>
  <si>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</si>
  <si>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</si>
  <si>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</si>
  <si>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</si>
  <si>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</si>
  <si>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</si>
  <si>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</si>
  <si>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</si>
  <si>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</si>
  <si>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</si>
  <si>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</si>
  <si>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</si>
  <si>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</si>
  <si>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</si>
  <si>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</si>
  <si>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</si>
  <si>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</si>
  <si>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</si>
  <si>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</si>
  <si>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</si>
  <si>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</si>
  <si>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</si>
  <si>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</si>
  <si>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</si>
  <si>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</si>
  <si>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</si>
  <si>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</si>
  <si>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</si>
  <si>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</si>
  <si>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</si>
  <si>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</si>
  <si>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</si>
  <si>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</si>
  <si>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</si>
  <si>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</si>
  <si>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</si>
  <si>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</si>
  <si>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</si>
  <si>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</si>
  <si>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</si>
  <si>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</si>
  <si>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</si>
  <si>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</si>
  <si>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</si>
  <si>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</si>
  <si>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</si>
  <si>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</si>
  <si>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</si>
  <si>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</si>
  <si>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</si>
  <si>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</si>
  <si>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</si>
  <si>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</si>
  <si>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</si>
  <si>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</si>
  <si>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</si>
  <si>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</si>
  <si>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</si>
  <si>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</si>
  <si>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</si>
  <si>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</si>
  <si>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</si>
  <si>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</si>
  <si>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</si>
  <si>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</si>
  <si>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</si>
  <si>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</si>
  <si>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</si>
  <si>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</si>
  <si>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</si>
  <si>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</si>
  <si>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</si>
  <si>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</si>
  <si>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</si>
  <si>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</si>
  <si>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</si>
  <si>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</si>
  <si>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</si>
  <si>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</si>
  <si>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</si>
  <si>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</si>
  <si>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</si>
  <si>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</si>
  <si>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</si>
  <si>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</si>
  <si>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</si>
  <si>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</si>
  <si>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</si>
  <si>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</si>
  <si>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</si>
  <si>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</si>
  <si>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</si>
  <si>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</si>
  <si>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</si>
  <si>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</si>
  <si>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</si>
  <si>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</si>
  <si>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</si>
  <si>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</si>
  <si>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</si>
  <si>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</si>
  <si>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</si>
  <si>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</si>
  <si>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</si>
  <si>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</si>
  <si>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</si>
  <si>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</si>
  <si>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</si>
  <si>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</si>
  <si>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</si>
  <si>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</si>
  <si>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</si>
  <si>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</si>
  <si>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</si>
  <si>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</si>
  <si>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</si>
  <si>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</si>
  <si>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</si>
  <si>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</si>
  <si>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</si>
  <si>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</si>
  <si>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</si>
  <si>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</si>
  <si>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</si>
  <si>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</si>
  <si>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</si>
  <si>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</si>
  <si>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</si>
  <si>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</si>
  <si>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</si>
  <si>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</si>
  <si>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</si>
  <si>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</si>
  <si>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</si>
  <si>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</si>
  <si>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</si>
  <si>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</si>
  <si>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</si>
  <si>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</si>
  <si>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</si>
  <si>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</si>
  <si>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</si>
  <si>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</si>
  <si>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</si>
  <si>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</si>
  <si>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</si>
  <si>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</si>
  <si>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</si>
  <si>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</si>
  <si>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</si>
  <si>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</si>
  <si>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</si>
  <si>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</si>
  <si>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</si>
  <si>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</si>
  <si>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</si>
  <si>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</si>
  <si>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</si>
  <si>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</si>
  <si>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</si>
  <si>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</si>
  <si>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</si>
  <si>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</si>
  <si>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</si>
  <si>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</si>
  <si>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</si>
  <si>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</si>
  <si>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</si>
  <si>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</si>
  <si>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</si>
  <si>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</si>
  <si>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</si>
  <si>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</si>
  <si>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</si>
  <si>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</si>
  <si>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</si>
  <si>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</si>
  <si>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</si>
  <si>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</si>
  <si>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</si>
  <si>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</si>
  <si>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</si>
  <si>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</si>
  <si>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</si>
  <si>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</si>
  <si>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</si>
  <si>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</si>
  <si>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</si>
  <si>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</si>
  <si>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</si>
  <si>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</si>
  <si>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</si>
  <si>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</si>
  <si>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</si>
  <si>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</si>
  <si>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</si>
  <si>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</si>
  <si>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</si>
  <si>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</si>
  <si>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</si>
  <si>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</si>
  <si>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</si>
  <si>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</si>
  <si>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</si>
  <si>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</si>
  <si>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</si>
  <si>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</si>
  <si>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</si>
  <si>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</si>
  <si>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</si>
  <si>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</si>
  <si>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</si>
  <si>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</si>
  <si>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</si>
  <si>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</si>
  <si>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</si>
  <si>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</si>
  <si>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</si>
  <si>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</si>
  <si>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</si>
  <si>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</si>
  <si>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</si>
  <si>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</si>
  <si>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</si>
  <si>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</si>
  <si>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</si>
  <si>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</si>
  <si>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</si>
  <si>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</si>
  <si>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</si>
  <si>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</si>
  <si>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</si>
  <si>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</si>
  <si>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</si>
  <si>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</si>
  <si>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</si>
  <si>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</si>
  <si>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</si>
  <si>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</si>
  <si>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</si>
  <si>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</si>
  <si>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</si>
  <si>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</si>
  <si>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</si>
  <si>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</si>
  <si>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</si>
  <si>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</si>
  <si>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</si>
  <si>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</si>
  <si>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</si>
  <si>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</si>
  <si>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</si>
  <si>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</si>
  <si>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</si>
  <si>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</si>
  <si>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</si>
  <si>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</si>
  <si>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</si>
  <si>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</si>
  <si>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</si>
  <si>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</si>
  <si>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</si>
  <si>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</si>
  <si>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</si>
  <si>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</si>
  <si>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</si>
  <si>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</si>
  <si>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</si>
  <si>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</si>
  <si>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</si>
  <si>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</si>
  <si>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</si>
  <si>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</si>
  <si>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</si>
  <si>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</si>
  <si>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</si>
  <si>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</si>
  <si>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</si>
  <si>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</si>
  <si>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</si>
  <si>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</si>
  <si>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</si>
  <si>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</si>
  <si>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</si>
  <si>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</si>
  <si>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</si>
  <si>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</si>
  <si>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</si>
  <si>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</si>
  <si>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</si>
  <si>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</si>
  <si>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</si>
  <si>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</si>
  <si>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</si>
  <si>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</si>
  <si>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</si>
  <si>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</si>
  <si>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</si>
  <si>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</si>
  <si>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</si>
  <si>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</si>
  <si>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</si>
  <si>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</si>
  <si>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</si>
  <si>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</si>
  <si>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</si>
  <si>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</si>
  <si>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</si>
  <si>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</si>
  <si>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</si>
  <si>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</si>
  <si>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</si>
  <si>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</si>
  <si>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</si>
  <si>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</si>
  <si>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</si>
  <si>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</si>
  <si>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</si>
  <si>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</si>
  <si>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</si>
  <si>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</si>
  <si>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</si>
  <si>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</si>
  <si>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</si>
  <si>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</si>
  <si>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</si>
  <si>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</si>
  <si>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</si>
  <si>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</si>
  <si>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</si>
  <si>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</si>
  <si>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</si>
  <si>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</si>
  <si>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</si>
  <si>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</si>
  <si>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</si>
  <si>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</si>
  <si>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</si>
  <si>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</si>
  <si>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</si>
  <si>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</si>
  <si>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</si>
  <si>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</si>
  <si>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</si>
  <si>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</si>
  <si>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</si>
  <si>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</si>
  <si>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</si>
  <si>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</si>
  <si>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</si>
  <si>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</si>
  <si>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</si>
  <si>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</si>
  <si>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</si>
  <si>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</si>
  <si>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</si>
  <si>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</si>
  <si>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</si>
  <si>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</si>
  <si>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</si>
  <si>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</si>
  <si>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</si>
  <si>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</si>
  <si>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</si>
  <si>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</si>
  <si>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</si>
  <si>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</si>
  <si>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</si>
  <si>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</si>
  <si>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</si>
  <si>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</si>
  <si>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</si>
  <si>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</si>
  <si>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</si>
  <si>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</si>
  <si>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</si>
  <si>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</si>
  <si>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</si>
  <si>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</si>
  <si>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</si>
  <si>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</si>
  <si>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</si>
  <si>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</si>
  <si>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</si>
  <si>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</si>
  <si>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</si>
  <si>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</si>
  <si>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</si>
  <si>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</si>
  <si>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</si>
  <si>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</si>
  <si>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</si>
  <si>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</si>
  <si>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</si>
  <si>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</si>
  <si>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</si>
  <si>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</si>
  <si>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</si>
  <si>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</si>
  <si>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</si>
  <si>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</si>
  <si>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</si>
  <si>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</si>
  <si>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</si>
  <si>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</si>
  <si>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</si>
  <si>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</si>
  <si>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</si>
  <si>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</si>
  <si>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</si>
  <si>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</si>
  <si>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</si>
  <si>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</si>
  <si>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</si>
  <si>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</si>
  <si>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</si>
  <si>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</si>
  <si>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</si>
  <si>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</si>
  <si>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</si>
  <si>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</si>
  <si>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</si>
  <si>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</si>
  <si>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</si>
  <si>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</si>
  <si>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</si>
  <si>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</si>
  <si>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</si>
  <si>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</si>
  <si>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</si>
  <si>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</si>
  <si>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</si>
  <si>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</si>
  <si>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</si>
  <si>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</si>
  <si>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</si>
  <si>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</si>
  <si>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</si>
  <si>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</si>
  <si>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</si>
  <si>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</si>
  <si>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</si>
  <si>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</si>
  <si>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</si>
  <si>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</si>
  <si>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</si>
  <si>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</si>
  <si>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</si>
  <si>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</si>
  <si>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</si>
  <si>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</si>
  <si>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</si>
  <si>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</si>
  <si>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</si>
  <si>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</si>
  <si>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</si>
  <si>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</si>
  <si>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</si>
  <si>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</si>
  <si>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</si>
  <si>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</si>
  <si>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</si>
  <si>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</si>
  <si>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</si>
  <si>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</si>
  <si>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</si>
  <si>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</si>
  <si>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</si>
  <si>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</si>
  <si>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</si>
  <si>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</si>
  <si>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</si>
  <si>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</si>
  <si>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</si>
  <si>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</si>
  <si>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</si>
  <si>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</si>
  <si>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</si>
  <si>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</si>
  <si>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</si>
  <si>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</si>
  <si>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</si>
  <si>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</si>
  <si>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</si>
  <si>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</si>
  <si>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</si>
  <si>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</si>
  <si>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</si>
  <si>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</si>
  <si>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</si>
  <si>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</si>
  <si>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</si>
  <si>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</si>
  <si>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</si>
  <si>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</si>
  <si>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</si>
  <si>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</si>
  <si>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</si>
  <si>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</si>
  <si>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</si>
  <si>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</si>
  <si>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</si>
  <si>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</si>
  <si>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</si>
  <si>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</si>
  <si>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</si>
  <si>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</si>
  <si>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</si>
  <si>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</si>
  <si>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</si>
  <si>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</si>
  <si>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</si>
  <si>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</si>
  <si>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</si>
  <si>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</si>
  <si>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</si>
  <si>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</si>
  <si>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</si>
  <si>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</si>
  <si>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</si>
  <si>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</si>
  <si>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</si>
  <si>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</si>
  <si>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</si>
  <si>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</si>
  <si>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</si>
  <si>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</si>
  <si>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</si>
  <si>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</si>
  <si>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</si>
  <si>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</si>
  <si>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</si>
  <si>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</si>
  <si>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</si>
  <si>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</si>
  <si>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</si>
  <si>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</si>
  <si>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</si>
  <si>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</si>
  <si>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</si>
  <si>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</si>
  <si>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</si>
  <si>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</si>
  <si>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</si>
  <si>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</si>
  <si>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</si>
  <si>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</si>
  <si>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</si>
  <si>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</si>
  <si>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</si>
  <si>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</si>
  <si>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</si>
  <si>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</si>
  <si>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</si>
  <si>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</si>
  <si>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</si>
  <si>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</si>
  <si>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</si>
  <si>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</si>
  <si>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</si>
  <si>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</si>
  <si>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</si>
  <si>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</si>
  <si>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</si>
  <si>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</si>
  <si>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</si>
  <si>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</si>
  <si>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</si>
  <si>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</si>
  <si>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</si>
  <si>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</si>
  <si>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</si>
  <si>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</si>
  <si>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</si>
  <si>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</si>
  <si>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</si>
  <si>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</si>
  <si>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</si>
  <si>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</si>
  <si>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</si>
  <si>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</si>
  <si>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</si>
  <si>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</si>
  <si>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</si>
  <si>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</si>
  <si>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</si>
  <si>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</si>
  <si>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</si>
  <si>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</si>
  <si>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</si>
  <si>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</si>
  <si>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</si>
  <si>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</si>
  <si>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</si>
  <si>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</si>
  <si>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</si>
  <si>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</si>
  <si>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</si>
  <si>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</si>
  <si>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</si>
  <si>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</si>
  <si>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</si>
  <si>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</si>
  <si>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</si>
  <si>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</si>
  <si>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</si>
  <si>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</si>
  <si>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</si>
  <si>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</si>
  <si>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</si>
  <si>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</si>
  <si>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</si>
  <si>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</si>
  <si>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</si>
  <si>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</si>
  <si>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</si>
  <si>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</si>
  <si>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</si>
  <si>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</si>
  <si>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</si>
  <si>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</si>
  <si>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</si>
  <si>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</si>
  <si>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</si>
  <si>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</si>
  <si>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</si>
  <si>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</si>
  <si>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</si>
  <si>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</si>
  <si>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</si>
  <si>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</si>
  <si>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</si>
  <si>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</si>
  <si>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</si>
  <si>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</si>
  <si>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</si>
  <si>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</si>
  <si>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</si>
  <si>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</si>
  <si>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</si>
  <si>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</si>
  <si>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</si>
  <si>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</si>
  <si>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</si>
  <si>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</si>
  <si>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</si>
  <si>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</si>
  <si>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</si>
  <si>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</si>
  <si>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</si>
  <si>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</si>
  <si>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</si>
  <si>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</si>
  <si>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</si>
  <si>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</si>
  <si>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</si>
  <si>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</si>
  <si>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</si>
  <si>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</si>
  <si>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</si>
  <si>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</si>
  <si>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</si>
  <si>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</si>
  <si>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</si>
  <si>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</si>
  <si>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</si>
  <si>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</si>
  <si>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</si>
  <si>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</si>
  <si>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</si>
  <si>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</si>
  <si>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</si>
  <si>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</si>
  <si>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</si>
  <si>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</si>
  <si>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</si>
  <si>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</si>
  <si>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</si>
  <si>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</si>
  <si>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</si>
  <si>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</si>
  <si>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</si>
  <si>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</si>
  <si>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</si>
  <si>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</si>
  <si>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</si>
  <si>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</si>
  <si>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</si>
  <si>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</si>
  <si>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</si>
  <si>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</si>
  <si>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</si>
  <si>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</si>
  <si>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</si>
  <si>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</si>
  <si>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</si>
  <si>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</si>
  <si>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</si>
  <si>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</si>
  <si>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</si>
  <si>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</si>
  <si>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</si>
  <si>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</si>
  <si>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</si>
  <si>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</si>
  <si>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</si>
  <si>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</si>
  <si>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</si>
  <si>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</si>
  <si>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</si>
  <si>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</si>
  <si>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</si>
  <si>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</si>
  <si>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</si>
  <si>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</si>
  <si>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</si>
  <si>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</si>
  <si>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</si>
  <si>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</si>
  <si>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</si>
  <si>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</si>
  <si>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</si>
  <si>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</si>
  <si>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</si>
  <si>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</si>
  <si>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</si>
  <si>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</si>
  <si>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</si>
  <si>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</si>
  <si>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</si>
  <si>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</si>
  <si>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</si>
  <si>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</si>
  <si>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</si>
  <si>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</si>
  <si>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</si>
  <si>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</si>
  <si>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</si>
  <si>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</si>
  <si>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</si>
  <si>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</si>
  <si>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</si>
  <si>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</si>
  <si>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</si>
  <si>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</si>
  <si>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</si>
  <si>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</si>
  <si>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</si>
  <si>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</si>
  <si>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</si>
  <si>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</si>
  <si>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</si>
  <si>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</si>
  <si>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</si>
  <si>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</si>
  <si>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</si>
  <si>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</si>
  <si>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</si>
  <si>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</si>
  <si>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</si>
  <si>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</si>
  <si>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</si>
  <si>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</si>
  <si>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</si>
  <si>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</si>
  <si>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</si>
  <si>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</si>
  <si>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</si>
  <si>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</si>
  <si>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</si>
  <si>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</si>
  <si>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</si>
  <si>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</si>
  <si>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</si>
  <si>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</si>
  <si>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</si>
  <si>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</si>
  <si>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</si>
  <si>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</si>
  <si>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</si>
  <si>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</si>
  <si>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</si>
  <si>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</si>
  <si>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</si>
  <si>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</si>
  <si>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</si>
  <si>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</si>
  <si>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</si>
  <si>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</si>
  <si>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</si>
  <si>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</si>
  <si>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</si>
  <si>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</si>
  <si>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</si>
  <si>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</si>
  <si>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</si>
  <si>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</si>
  <si>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</si>
  <si>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</si>
  <si>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</si>
  <si>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</si>
  <si>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</si>
  <si>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</si>
  <si>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</si>
  <si>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</si>
  <si>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</si>
  <si>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</si>
  <si>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</si>
  <si>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</si>
  <si>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</si>
  <si>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</si>
  <si>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</si>
  <si>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</si>
  <si>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</si>
  <si>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</si>
  <si>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</si>
  <si>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</si>
  <si>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</si>
  <si>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</si>
  <si>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</si>
  <si>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</si>
  <si>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</si>
  <si>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</si>
  <si>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</si>
  <si>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</si>
  <si>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</si>
  <si>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</si>
  <si>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</si>
  <si>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</si>
  <si>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</si>
  <si>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</si>
  <si>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</si>
  <si>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</si>
  <si>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</si>
  <si>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</si>
  <si>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</si>
  <si>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</si>
  <si>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</si>
  <si>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</si>
  <si>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</si>
  <si>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</si>
  <si>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</si>
  <si>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</si>
  <si>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</si>
  <si>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</si>
  <si>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</si>
  <si>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</si>
  <si>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</si>
  <si>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</si>
  <si>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</si>
  <si>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</si>
  <si>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</si>
  <si>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</si>
  <si>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</si>
  <si>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</si>
  <si>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</si>
  <si>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</si>
  <si>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</si>
  <si>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</si>
  <si>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</si>
  <si>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</si>
  <si>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</si>
  <si>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</si>
  <si>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</si>
  <si>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</si>
  <si>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</si>
  <si>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</si>
  <si>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</si>
  <si>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</si>
  <si>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</si>
  <si>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</si>
  <si>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</si>
  <si>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</si>
  <si>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</si>
  <si>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</si>
  <si>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</si>
  <si>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</si>
  <si>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</si>
  <si>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</si>
  <si>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</si>
  <si>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</si>
  <si>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</si>
  <si>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</si>
  <si>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</si>
  <si>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</si>
  <si>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</si>
  <si>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</si>
  <si>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</si>
  <si>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</si>
  <si>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</si>
  <si>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</si>
  <si>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</si>
  <si>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</si>
  <si>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</si>
  <si>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</si>
  <si>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</si>
  <si>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</si>
  <si>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</si>
  <si>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</si>
  <si>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</si>
  <si>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</si>
  <si>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</si>
  <si>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</si>
  <si>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</si>
  <si>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</si>
  <si>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</si>
  <si>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</si>
  <si>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</si>
  <si>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</si>
  <si>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</si>
  <si>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</si>
  <si>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</si>
  <si>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</si>
  <si>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</si>
  <si>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</si>
  <si>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</si>
  <si>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</si>
  <si>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</si>
  <si>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</si>
  <si>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</si>
  <si>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</si>
  <si>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</si>
  <si>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</si>
  <si>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</si>
  <si>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</si>
  <si>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</si>
  <si>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</si>
  <si>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</si>
  <si>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</si>
  <si>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</si>
  <si>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</si>
  <si>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</si>
  <si>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</si>
  <si>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</si>
  <si>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</si>
  <si>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</si>
  <si>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</si>
  <si>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</si>
  <si>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</si>
  <si>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</si>
  <si>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</si>
  <si>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</si>
  <si>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</si>
  <si>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</si>
  <si>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</si>
  <si>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</si>
  <si>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</si>
  <si>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</si>
  <si>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</si>
  <si>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</si>
  <si>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</si>
  <si>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</si>
  <si>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</si>
  <si>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</si>
  <si>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</si>
  <si>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</si>
  <si>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</si>
  <si>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</si>
  <si>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</si>
  <si>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</si>
  <si>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</si>
  <si>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</si>
  <si>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</si>
  <si>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</si>
  <si>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</si>
  <si>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</si>
  <si>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</si>
  <si>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</si>
  <si>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</si>
  <si>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</si>
  <si>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</si>
  <si>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</si>
  <si>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</si>
  <si>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</si>
  <si>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</si>
  <si>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</si>
  <si>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</si>
  <si>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</si>
  <si>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</si>
  <si>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</si>
  <si>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</si>
  <si>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</si>
  <si>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</si>
  <si>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</si>
  <si>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</si>
  <si>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</si>
  <si>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</si>
  <si>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</si>
  <si>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</si>
  <si>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</si>
  <si>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</si>
  <si>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</si>
  <si>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</si>
  <si>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</si>
  <si>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</si>
  <si>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</si>
  <si>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</si>
  <si>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</si>
  <si>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</si>
  <si>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</si>
  <si>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</si>
  <si>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</si>
  <si>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</si>
  <si>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</si>
  <si>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</si>
  <si>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</si>
  <si>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</si>
  <si>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</si>
  <si>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</si>
  <si>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</si>
  <si>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</si>
  <si>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</si>
  <si>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</si>
  <si>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</si>
  <si>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</si>
  <si>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</si>
  <si>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</si>
  <si>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</si>
  <si>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</si>
  <si>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</si>
  <si>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</si>
  <si>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</si>
  <si>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</si>
  <si>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</si>
  <si>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</si>
  <si>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</si>
  <si>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</si>
  <si>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</si>
  <si>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</si>
  <si>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</si>
  <si>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</si>
  <si>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</si>
  <si>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</si>
  <si>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</si>
  <si>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</si>
  <si>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</si>
  <si>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</si>
  <si>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</si>
  <si>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</si>
  <si>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</si>
  <si>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</si>
  <si>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</si>
  <si>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</si>
  <si>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</si>
  <si>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</si>
  <si>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</si>
  <si>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</si>
  <si>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</si>
  <si>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</si>
  <si>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</si>
  <si>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</si>
  <si>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</si>
  <si>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</si>
  <si>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</si>
  <si>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</si>
  <si>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</si>
  <si>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</si>
  <si>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</si>
  <si>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</si>
  <si>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</si>
  <si>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</si>
  <si>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</si>
  <si>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</si>
  <si>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</si>
  <si>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</si>
  <si>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</si>
  <si>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</si>
  <si>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</si>
  <si>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</si>
  <si>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</si>
  <si>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</si>
  <si>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</si>
  <si>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</si>
  <si>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</si>
  <si>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</si>
  <si>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</si>
  <si>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</si>
  <si>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</si>
  <si>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</si>
  <si>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</si>
  <si>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</si>
  <si>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</si>
  <si>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</si>
  <si>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</si>
  <si>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</si>
  <si>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</si>
  <si>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</si>
  <si>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</si>
  <si>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</si>
  <si>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</si>
  <si>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</si>
  <si>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</si>
  <si>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</si>
  <si>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</si>
  <si>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</si>
  <si>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</si>
  <si>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</si>
  <si>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</si>
  <si>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</si>
  <si>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</si>
  <si>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</si>
  <si>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</si>
  <si>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</si>
  <si>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</si>
  <si>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</si>
  <si>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</si>
  <si>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</si>
  <si>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</si>
  <si>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</si>
  <si>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</si>
  <si>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</si>
  <si>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</si>
  <si>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</si>
  <si>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</si>
  <si>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</si>
  <si>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</si>
  <si>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</si>
  <si>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</si>
  <si>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</si>
  <si>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</si>
  <si>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</si>
  <si>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</si>
  <si>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</si>
  <si>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</si>
  <si>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</si>
  <si>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</si>
  <si>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</si>
  <si>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</si>
  <si>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</si>
  <si>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</si>
  <si>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</si>
  <si>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</si>
  <si>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</si>
  <si>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</si>
  <si>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</si>
  <si>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</si>
  <si>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</si>
  <si>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</si>
  <si>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</si>
  <si>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</si>
  <si>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</si>
  <si>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</si>
  <si>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</si>
  <si>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</si>
  <si>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</si>
  <si>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</si>
  <si>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</si>
  <si>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</si>
  <si>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</si>
  <si>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</si>
  <si>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</si>
  <si>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</si>
  <si>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</si>
  <si>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</si>
  <si>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</si>
  <si>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</si>
  <si>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</si>
  <si>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</si>
  <si>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</si>
  <si>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</si>
  <si>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</si>
  <si>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</si>
  <si>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</si>
  <si>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</si>
  <si>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</si>
  <si>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</si>
  <si>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</si>
  <si>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</si>
  <si>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</si>
  <si>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</si>
  <si>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</si>
  <si>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</si>
  <si>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</si>
  <si>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</si>
  <si>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</si>
  <si>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</si>
  <si>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</si>
  <si>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</si>
  <si>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</si>
  <si>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</si>
  <si>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</si>
  <si>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</si>
  <si>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</si>
  <si>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</si>
  <si>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</si>
  <si>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</si>
  <si>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</si>
  <si>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</si>
  <si>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</si>
  <si>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</si>
  <si>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</si>
  <si>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</si>
  <si>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</si>
  <si>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</si>
  <si>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</si>
  <si>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</si>
  <si>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</si>
  <si>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</si>
  <si>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</si>
  <si>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</si>
  <si>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</si>
  <si>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</si>
  <si>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</si>
  <si>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</si>
  <si>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</si>
  <si>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</si>
  <si>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</si>
  <si>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</si>
  <si>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</si>
  <si>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</si>
  <si>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</si>
  <si>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</si>
  <si>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</si>
  <si>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</si>
  <si>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</si>
  <si>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</si>
  <si>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</si>
  <si>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</si>
  <si>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</si>
  <si>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</si>
  <si>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</si>
  <si>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</si>
  <si>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</si>
  <si>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</si>
  <si>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</si>
  <si>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</si>
  <si>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</si>
  <si>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</si>
  <si>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</si>
  <si>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</si>
  <si>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</si>
  <si>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</si>
  <si>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</si>
  <si>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</si>
  <si>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</si>
  <si>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</si>
  <si>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</si>
  <si>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</si>
  <si>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</si>
  <si>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</si>
  <si>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</si>
  <si>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</si>
  <si>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</si>
  <si>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</si>
  <si>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</si>
  <si>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</si>
  <si>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</si>
  <si>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</si>
  <si>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</si>
  <si>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</si>
  <si>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</si>
  <si>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</si>
  <si>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</si>
  <si>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</si>
  <si>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</si>
  <si>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</si>
  <si>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</si>
  <si>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</si>
  <si>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</si>
  <si>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</si>
  <si>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</si>
  <si>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</si>
  <si>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</si>
  <si>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</si>
  <si>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</si>
  <si>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</si>
  <si>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</si>
  <si>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</si>
  <si>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</si>
  <si>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</si>
  <si>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</si>
  <si>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</si>
  <si>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</si>
  <si>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</si>
  <si>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</si>
  <si>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</si>
  <si>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</si>
  <si>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</si>
  <si>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</si>
  <si>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</si>
  <si>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</si>
  <si>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</si>
  <si>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</si>
  <si>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</si>
  <si>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</si>
  <si>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</si>
  <si>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</si>
  <si>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</si>
  <si>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</si>
  <si>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</si>
  <si>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</si>
  <si>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</si>
  <si>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</si>
  <si>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</si>
  <si>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</si>
  <si>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</si>
  <si>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</si>
  <si>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</si>
  <si>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</si>
  <si>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</si>
  <si>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</si>
  <si>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</si>
  <si>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</si>
  <si>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</si>
  <si>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</si>
  <si>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</si>
  <si>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</si>
  <si>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</si>
  <si>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</si>
  <si>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</si>
  <si>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</si>
  <si>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</si>
  <si>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</si>
  <si>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</si>
  <si>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</si>
  <si>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</si>
  <si>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</si>
  <si>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</si>
  <si>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</si>
  <si>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</si>
  <si>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</si>
  <si>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</si>
  <si>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</si>
  <si>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</si>
  <si>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</si>
  <si>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</si>
  <si>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</si>
  <si>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</si>
  <si>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</si>
  <si>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</si>
  <si>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</si>
  <si>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</si>
  <si>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</si>
  <si>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</si>
  <si>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</si>
  <si>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</si>
  <si>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</si>
  <si>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</si>
  <si>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</si>
  <si>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</si>
  <si>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</si>
  <si>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</si>
  <si>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</si>
  <si>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</si>
  <si>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</si>
  <si>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</si>
  <si>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</si>
  <si>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</si>
  <si>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</si>
  <si>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</si>
  <si>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</si>
  <si>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</si>
  <si>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</si>
  <si>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</si>
  <si>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</si>
  <si>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</si>
  <si>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</si>
  <si>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</si>
  <si>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</si>
  <si>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</si>
  <si>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</si>
  <si>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</si>
  <si>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</si>
  <si>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</si>
  <si>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</si>
  <si>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</si>
  <si>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</si>
  <si>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</si>
  <si>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</si>
  <si>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</si>
  <si>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</si>
  <si>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</si>
  <si>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</si>
  <si>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</si>
  <si>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</si>
  <si>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</si>
  <si>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</si>
  <si>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</si>
  <si>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</si>
  <si>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</si>
  <si>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</si>
  <si>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</si>
  <si>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</si>
  <si>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</si>
  <si>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</si>
  <si>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</si>
  <si>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</si>
  <si>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</si>
  <si>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</si>
  <si>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</si>
  <si>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</si>
  <si>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</si>
  <si>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</si>
  <si>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</si>
  <si>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</si>
  <si>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</si>
  <si>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</si>
  <si>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</si>
  <si>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</si>
  <si>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</si>
  <si>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</si>
  <si>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</si>
  <si>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</si>
  <si>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</si>
  <si>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</si>
  <si>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</si>
  <si>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</si>
  <si>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</si>
  <si>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</si>
  <si>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</si>
  <si>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</si>
  <si>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</si>
  <si>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</si>
  <si>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</si>
  <si>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</si>
  <si>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</si>
  <si>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</si>
  <si>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</si>
  <si>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</si>
  <si>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</si>
  <si>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</si>
  <si>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</si>
  <si>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</si>
  <si>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</si>
  <si>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</si>
  <si>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</si>
  <si>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</si>
  <si>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</si>
  <si>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</si>
  <si>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</si>
  <si>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</si>
  <si>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</si>
  <si>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</si>
  <si>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</si>
  <si>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</si>
  <si>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</si>
  <si>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</si>
  <si>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</si>
  <si>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</si>
  <si>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</si>
  <si>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</si>
  <si>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</si>
  <si>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</si>
  <si>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</si>
  <si>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</si>
  <si>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</si>
  <si>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</si>
  <si>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</si>
  <si>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</si>
  <si>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</si>
  <si>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</si>
  <si>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</si>
  <si>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</si>
  <si>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</si>
  <si>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</si>
  <si>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</si>
  <si>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</si>
  <si>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</si>
  <si>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</si>
  <si>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</si>
  <si>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</si>
  <si>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</si>
  <si>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</si>
  <si>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</si>
  <si>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</si>
  <si>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</si>
  <si>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</si>
  <si>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</si>
  <si>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</si>
  <si>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</si>
  <si>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</si>
  <si>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</si>
  <si>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</si>
  <si>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</si>
  <si>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</si>
  <si>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</si>
  <si>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</si>
  <si>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</si>
  <si>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</si>
  <si>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</si>
  <si>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</si>
  <si>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</si>
  <si>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</si>
  <si>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</si>
  <si>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</si>
  <si>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</si>
  <si>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</si>
  <si>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</si>
  <si>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</si>
  <si>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</si>
  <si>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</si>
  <si>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</si>
  <si>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</si>
  <si>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</si>
  <si>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</si>
  <si>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</si>
  <si>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</si>
  <si>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</si>
  <si>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</si>
  <si>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</si>
  <si>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</si>
  <si>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</si>
  <si>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</si>
  <si>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</si>
  <si>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</si>
  <si>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</si>
  <si>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</si>
  <si>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</si>
  <si>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</si>
  <si>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</si>
  <si>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</si>
  <si>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</si>
  <si>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</si>
  <si>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</si>
  <si>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</si>
  <si>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</si>
  <si>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</si>
  <si>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</si>
  <si>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</si>
  <si>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</si>
  <si>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</si>
  <si>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</si>
  <si>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</si>
  <si>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</si>
  <si>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</si>
  <si>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</si>
  <si>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</si>
  <si>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</si>
  <si>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</si>
  <si>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</si>
  <si>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</si>
  <si>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</si>
  <si>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</si>
  <si>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</si>
  <si>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</si>
  <si>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</si>
  <si>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</si>
  <si>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</si>
  <si>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</si>
  <si>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</si>
  <si>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</si>
  <si>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</si>
  <si>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</si>
  <si>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</si>
  <si>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</si>
  <si>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</si>
  <si>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</si>
  <si>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</si>
  <si>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</si>
  <si>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</si>
  <si>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</si>
  <si>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</si>
  <si>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</si>
  <si>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</si>
  <si>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</si>
  <si>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</si>
  <si>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</si>
  <si>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</si>
  <si>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</si>
  <si>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</si>
  <si>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</si>
  <si>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</si>
  <si>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</si>
  <si>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</si>
  <si>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</si>
  <si>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</si>
  <si>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</si>
  <si>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</si>
  <si>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</si>
  <si>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</si>
  <si>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</si>
  <si>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</si>
  <si>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</si>
  <si>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</si>
  <si>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</si>
  <si>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</si>
  <si>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</si>
  <si>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</si>
  <si>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</si>
  <si>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</si>
  <si>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</si>
  <si>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</si>
  <si>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</si>
  <si>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</si>
  <si>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</si>
  <si>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</si>
  <si>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</si>
  <si>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</si>
  <si>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</si>
  <si>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</si>
  <si>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</si>
  <si>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</si>
  <si>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</si>
  <si>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</si>
  <si>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</si>
  <si>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</si>
  <si>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</si>
  <si>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</si>
  <si>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</si>
  <si>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</si>
  <si>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</si>
  <si>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</si>
  <si>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</si>
  <si>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</si>
  <si>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</si>
  <si>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</si>
  <si>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</si>
  <si>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</si>
  <si>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</si>
  <si>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</si>
  <si>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</si>
  <si>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</si>
  <si>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</si>
  <si>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</si>
  <si>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</si>
  <si>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</si>
  <si>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</si>
  <si>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</si>
  <si>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</si>
  <si>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</si>
  <si>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</si>
  <si>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</si>
  <si>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</si>
  <si>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</si>
  <si>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</si>
  <si>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</si>
  <si>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</si>
  <si>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</si>
  <si>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</si>
  <si>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</si>
  <si>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</si>
  <si>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</si>
  <si>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</si>
  <si>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</si>
  <si>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</si>
  <si>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</si>
  <si>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</si>
  <si>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</si>
  <si>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</si>
  <si>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</si>
  <si>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</si>
  <si>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</si>
  <si>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</si>
  <si>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</si>
  <si>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</si>
  <si>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</si>
  <si>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</si>
  <si>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</si>
  <si>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</si>
  <si>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</si>
  <si>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</si>
  <si>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</si>
  <si>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</si>
  <si>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</si>
  <si>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</si>
  <si>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</si>
  <si>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</si>
  <si>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</si>
  <si>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</si>
  <si>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</si>
  <si>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</si>
  <si>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</si>
  <si>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</si>
  <si>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</si>
  <si>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</si>
  <si>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</si>
  <si>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</si>
  <si>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</si>
  <si>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</si>
  <si>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</si>
  <si>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</si>
  <si>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</si>
  <si>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</si>
  <si>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</si>
  <si>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</si>
  <si>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</si>
  <si>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</si>
  <si>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</si>
  <si>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</si>
  <si>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</si>
  <si>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</si>
  <si>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</si>
  <si>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</si>
  <si>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</si>
  <si>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</si>
  <si>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</si>
  <si>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</si>
  <si>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</si>
  <si>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</si>
  <si>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</si>
  <si>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</si>
  <si>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</si>
  <si>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</si>
  <si>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</si>
  <si>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</si>
  <si>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</si>
  <si>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</si>
  <si>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</si>
  <si>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</si>
  <si>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</si>
  <si>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</si>
  <si>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</si>
  <si>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</si>
  <si>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</si>
  <si>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</si>
  <si>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</si>
  <si>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</si>
  <si>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</si>
  <si>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</si>
  <si>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</si>
  <si>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</si>
  <si>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</si>
  <si>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</si>
  <si>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</si>
  <si>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</si>
  <si>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</si>
  <si>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</si>
  <si>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</si>
  <si>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</si>
  <si>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</si>
  <si>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</si>
  <si>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</si>
  <si>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</si>
  <si>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</si>
  <si>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</si>
  <si>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</si>
  <si>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</si>
  <si>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</si>
  <si>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</si>
  <si>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</si>
  <si>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</si>
  <si>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</si>
  <si>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</si>
  <si>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</si>
  <si>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</si>
  <si>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</si>
  <si>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</si>
  <si>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</si>
  <si>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</si>
  <si>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</si>
  <si>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</si>
  <si>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</si>
  <si>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</si>
  <si>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</si>
  <si>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</si>
  <si>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</si>
  <si>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</si>
  <si>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</si>
  <si>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</si>
  <si>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</si>
  <si>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</si>
  <si>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</si>
  <si>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</si>
  <si>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</si>
  <si>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</si>
  <si>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</si>
  <si>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</si>
  <si>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</si>
  <si>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</si>
  <si>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</si>
  <si>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</si>
  <si>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</si>
  <si>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</si>
  <si>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</si>
  <si>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</si>
  <si>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</si>
  <si>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</si>
  <si>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</si>
  <si>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</si>
  <si>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</si>
  <si>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</si>
  <si>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</si>
  <si>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</si>
  <si>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</si>
  <si>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</si>
  <si>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</si>
  <si>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</si>
  <si>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</si>
  <si>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</si>
  <si>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</si>
  <si>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</si>
  <si>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</si>
  <si>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</si>
  <si>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</si>
  <si>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</si>
  <si>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</si>
  <si>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</si>
  <si>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</si>
  <si>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</si>
  <si>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</si>
  <si>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</si>
  <si>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</si>
  <si>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</si>
  <si>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</si>
  <si>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</si>
  <si>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</si>
  <si>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</si>
  <si>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</si>
  <si>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</si>
  <si>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</si>
  <si>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</si>
  <si>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</si>
  <si>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</si>
  <si>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</si>
  <si>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</si>
  <si>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</si>
  <si>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</si>
  <si>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</si>
  <si>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</si>
  <si>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</si>
  <si>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</si>
  <si>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</si>
  <si>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</si>
  <si>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</si>
  <si>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</si>
  <si>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</si>
  <si>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</si>
  <si>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</si>
  <si>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</si>
  <si>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</si>
  <si>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</si>
  <si>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</si>
  <si>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</si>
  <si>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</si>
  <si>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</si>
  <si>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</si>
  <si>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</si>
  <si>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</si>
  <si>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</si>
  <si>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</si>
  <si>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</si>
  <si>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</si>
  <si>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</si>
  <si>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</si>
  <si>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</si>
  <si>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</si>
  <si>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</si>
  <si>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</si>
  <si>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</si>
  <si>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</si>
  <si>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</si>
  <si>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</si>
  <si>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</si>
  <si>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</si>
  <si>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</si>
  <si>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</si>
  <si>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</si>
  <si>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</si>
  <si>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</si>
  <si>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</si>
  <si>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</si>
  <si>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</si>
  <si>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</si>
  <si>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</si>
  <si>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</si>
  <si>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</si>
  <si>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</si>
  <si>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</si>
  <si>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</si>
  <si>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</si>
  <si>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</si>
  <si>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</si>
  <si>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</si>
  <si>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</si>
  <si>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</si>
  <si>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</si>
  <si>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</si>
  <si>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</si>
  <si>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</si>
  <si>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</si>
  <si>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</si>
  <si>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</si>
  <si>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</si>
  <si>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</si>
  <si>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</si>
  <si>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</si>
  <si>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</si>
  <si>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</si>
  <si>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</si>
  <si>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</si>
  <si>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</si>
  <si>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</si>
  <si>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</si>
  <si>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</si>
  <si>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</si>
  <si>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</si>
  <si>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</si>
  <si>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</si>
  <si>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</si>
  <si>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</si>
  <si>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</si>
  <si>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</si>
  <si>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</si>
  <si>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</si>
  <si>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</si>
  <si>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</si>
  <si>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</si>
  <si>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</si>
  <si>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</si>
  <si>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</si>
  <si>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</si>
  <si>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</si>
  <si>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</si>
  <si>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</si>
  <si>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</si>
  <si>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</si>
  <si>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</si>
  <si>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</si>
  <si>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</si>
  <si>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</si>
  <si>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</si>
  <si>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</si>
  <si>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</si>
  <si>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</si>
  <si>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</si>
  <si>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</si>
  <si>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</si>
  <si>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</si>
  <si>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</si>
  <si>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</si>
  <si>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</si>
  <si>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</si>
  <si>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</si>
  <si>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</si>
  <si>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</si>
  <si>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</si>
  <si>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</si>
  <si>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</si>
  <si>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</si>
  <si>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</si>
  <si>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</si>
  <si>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</si>
  <si>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</si>
  <si>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</si>
  <si>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</si>
  <si>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</si>
  <si>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</si>
  <si>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</si>
  <si>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</si>
  <si>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</si>
  <si>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</si>
  <si>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</si>
  <si>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</si>
  <si>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</si>
  <si>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</si>
  <si>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</si>
  <si>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</si>
  <si>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</si>
  <si>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</si>
  <si>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</si>
  <si>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</si>
  <si>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</si>
  <si>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</si>
  <si>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</si>
  <si>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</si>
  <si>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</si>
  <si>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</si>
  <si>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</si>
  <si>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</si>
  <si>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</si>
  <si>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</si>
  <si>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</si>
  <si>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</si>
  <si>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</si>
  <si>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</si>
  <si>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</si>
  <si>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</si>
  <si>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</si>
  <si>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</si>
  <si>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</si>
  <si>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</si>
  <si>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</si>
  <si>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</si>
  <si>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</si>
  <si>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</si>
  <si>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</si>
  <si>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</si>
  <si>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</si>
  <si>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</si>
  <si>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</si>
  <si>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</si>
  <si>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</si>
  <si>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</si>
  <si>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</si>
  <si>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</si>
  <si>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</si>
  <si>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</si>
  <si>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</si>
  <si>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</si>
  <si>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</si>
  <si>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</si>
  <si>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</si>
  <si>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</si>
  <si>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</si>
  <si>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</si>
  <si>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</si>
  <si>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</si>
  <si>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</si>
  <si>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</si>
  <si>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</si>
  <si>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</si>
  <si>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</si>
  <si>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</si>
  <si>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</si>
  <si>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</si>
  <si>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</si>
  <si>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</si>
  <si>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</si>
  <si>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</si>
  <si>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</si>
  <si>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</si>
  <si>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</si>
  <si>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</si>
  <si>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</si>
  <si>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</si>
  <si>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</si>
  <si>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</si>
  <si>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</si>
  <si>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</si>
  <si>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</si>
  <si>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</si>
  <si>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</si>
  <si>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</si>
  <si>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</si>
  <si>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</si>
  <si>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</si>
  <si>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</si>
  <si>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</si>
  <si>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</si>
  <si>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</si>
  <si>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</si>
  <si>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</si>
  <si>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</si>
  <si>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</si>
  <si>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</si>
  <si>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</si>
  <si>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</si>
  <si>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</si>
  <si>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</si>
  <si>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</si>
  <si>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</si>
  <si>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</si>
  <si>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</si>
  <si>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</si>
  <si>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</si>
  <si>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</si>
  <si>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</si>
  <si>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</si>
  <si>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</si>
  <si>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</si>
  <si>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</si>
  <si>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</si>
  <si>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</si>
  <si>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</si>
  <si>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</si>
  <si>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</si>
  <si>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</si>
  <si>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</si>
  <si>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</si>
  <si>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</si>
  <si>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</si>
  <si>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</si>
  <si>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</si>
  <si>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</si>
  <si>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</si>
  <si>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</si>
  <si>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</si>
  <si>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</si>
  <si>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</si>
  <si>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</si>
  <si>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</si>
  <si>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</si>
  <si>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</si>
  <si>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</si>
  <si>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</si>
  <si>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</si>
  <si>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</si>
  <si>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</si>
  <si>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</si>
  <si>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</si>
  <si>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</si>
  <si>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</si>
  <si>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</si>
  <si>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</si>
  <si>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</si>
  <si>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</si>
  <si>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</si>
  <si>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</si>
  <si>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</si>
  <si>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</si>
  <si>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</si>
  <si>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</si>
  <si>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</si>
  <si>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</si>
  <si>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</si>
  <si>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</si>
  <si>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</si>
  <si>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</si>
  <si>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</si>
  <si>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</si>
  <si>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</si>
  <si>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</si>
  <si>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</si>
  <si>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</si>
  <si>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</si>
  <si>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</si>
  <si>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</si>
  <si>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</si>
  <si>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</si>
  <si>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</si>
  <si>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</si>
  <si>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</si>
  <si>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</si>
  <si>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</si>
  <si>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</si>
  <si>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</si>
  <si>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</si>
  <si>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</si>
  <si>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</si>
  <si>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</si>
  <si>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</si>
  <si>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</si>
  <si>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</si>
  <si>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</si>
  <si>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</si>
  <si>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</si>
  <si>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</si>
  <si>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</si>
  <si>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</si>
  <si>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</si>
  <si>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</si>
  <si>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</si>
  <si>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</si>
  <si>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</si>
  <si>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</si>
  <si>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</si>
  <si>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</si>
  <si>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</si>
  <si>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</si>
  <si>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</si>
  <si>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</si>
  <si>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</si>
  <si>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</si>
  <si>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</si>
  <si>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</si>
  <si>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</si>
  <si>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</si>
  <si>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</si>
  <si>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</si>
  <si>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</si>
  <si>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</si>
  <si>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</si>
  <si>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</si>
  <si>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</si>
  <si>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</si>
  <si>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</si>
  <si>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</si>
  <si>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</si>
  <si>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</si>
  <si>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</si>
  <si>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</si>
  <si>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</si>
  <si>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</si>
  <si>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</si>
  <si>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</si>
  <si>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</si>
  <si>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</si>
  <si>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</si>
  <si>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</si>
  <si>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</si>
  <si>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</si>
  <si>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</si>
  <si>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</si>
  <si>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</si>
  <si>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</si>
  <si>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</si>
  <si>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</si>
  <si>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</si>
  <si>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</si>
  <si>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</si>
  <si>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</si>
  <si>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</si>
  <si>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</si>
  <si>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</si>
  <si>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</si>
  <si>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</si>
  <si>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</si>
  <si>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</si>
  <si>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</si>
  <si>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</si>
  <si>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</si>
  <si>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</si>
  <si>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</si>
  <si>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</si>
  <si>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</si>
  <si>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</si>
  <si>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</si>
  <si>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</si>
  <si>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</si>
  <si>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</si>
  <si>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</si>
  <si>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</si>
  <si>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</si>
  <si>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</si>
  <si>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</si>
  <si>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</si>
  <si>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</si>
  <si>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</si>
  <si>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</si>
  <si>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</si>
  <si>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</si>
  <si>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</si>
  <si>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</si>
  <si>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</si>
  <si>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</si>
  <si>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</si>
  <si>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</si>
  <si>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</si>
  <si>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</si>
  <si>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</si>
  <si>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</si>
  <si>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</si>
  <si>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</si>
  <si>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</si>
  <si>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</si>
  <si>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</si>
  <si>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</si>
  <si>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</si>
  <si>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</si>
  <si>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</si>
  <si>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</si>
  <si>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</si>
  <si>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</si>
  <si>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</si>
  <si>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</si>
  <si>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</si>
  <si>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</si>
  <si>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</si>
  <si>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</si>
  <si>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</si>
  <si>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</si>
  <si>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</si>
  <si>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</si>
  <si>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</si>
  <si>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</si>
  <si>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</si>
  <si>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</si>
  <si>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</si>
  <si>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</si>
  <si>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</si>
  <si>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</si>
  <si>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</si>
  <si>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</si>
  <si>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</si>
  <si>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</si>
  <si>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</si>
  <si>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</si>
  <si>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</si>
  <si>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</si>
  <si>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</si>
  <si>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</si>
  <si>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</si>
  <si>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</si>
  <si>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</si>
  <si>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</si>
  <si>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</si>
  <si>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</si>
  <si>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</si>
  <si>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</si>
  <si>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</si>
  <si>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</si>
  <si>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</si>
  <si>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</si>
  <si>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</si>
  <si>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</si>
  <si>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</si>
  <si>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</si>
  <si>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</si>
  <si>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</si>
  <si>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</si>
  <si>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</si>
  <si>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</si>
  <si>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</si>
  <si>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</si>
  <si>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</si>
  <si>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</si>
  <si>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</si>
  <si>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</si>
  <si>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</si>
  <si>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</si>
  <si>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</si>
  <si>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</si>
  <si>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</si>
  <si>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</si>
  <si>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</si>
  <si>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</si>
  <si>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</si>
  <si>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</si>
  <si>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</si>
  <si>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</si>
  <si>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</si>
  <si>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</si>
  <si>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</si>
  <si>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</si>
  <si>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</si>
  <si>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</si>
  <si>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</si>
  <si>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</si>
  <si>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</si>
  <si>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</si>
  <si>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</si>
  <si>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</si>
  <si>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</si>
  <si>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</si>
  <si>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</si>
  <si>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</si>
  <si>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</si>
  <si>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</si>
  <si>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</si>
  <si>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</si>
  <si>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</si>
  <si>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</si>
  <si>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</si>
  <si>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</si>
  <si>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</si>
  <si>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</si>
  <si>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</si>
  <si>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</si>
  <si>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</si>
  <si>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</si>
  <si>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</si>
  <si>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</si>
  <si>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</si>
  <si>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</si>
  <si>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</si>
  <si>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</si>
  <si>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</si>
  <si>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</si>
  <si>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</si>
  <si>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</si>
  <si>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</si>
  <si>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</si>
  <si>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</si>
  <si>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</si>
  <si>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</si>
  <si>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</si>
  <si>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</si>
  <si>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</si>
  <si>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</si>
  <si>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</si>
  <si>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</si>
  <si>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</si>
  <si>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</si>
  <si>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</si>
  <si>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</si>
  <si>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</si>
  <si>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</si>
  <si>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</si>
  <si>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</si>
  <si>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</si>
  <si>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</si>
  <si>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</si>
  <si>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</si>
  <si>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</si>
  <si>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</si>
  <si>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</si>
  <si>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</si>
  <si>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</si>
  <si>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</si>
  <si>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</si>
  <si>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</si>
  <si>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</si>
  <si>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</si>
  <si>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</si>
  <si>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</si>
  <si>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</si>
  <si>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</si>
  <si>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</si>
  <si>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</si>
  <si>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</si>
  <si>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</si>
  <si>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</si>
  <si>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</si>
  <si>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</si>
  <si>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</si>
  <si>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</si>
  <si>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</si>
  <si>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</si>
  <si>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</si>
  <si>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</si>
  <si>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</si>
  <si>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</si>
  <si>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</si>
  <si>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</si>
  <si>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</si>
  <si>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</si>
  <si>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</si>
  <si>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</si>
  <si>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</si>
  <si>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</si>
  <si>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</si>
  <si>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</si>
  <si>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</si>
  <si>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</si>
  <si>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</si>
  <si>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</si>
  <si>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</si>
  <si>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</si>
  <si>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</si>
  <si>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</si>
  <si>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</si>
  <si>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</si>
  <si>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</si>
  <si>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</si>
  <si>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</si>
  <si>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</si>
  <si>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</si>
  <si>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</si>
  <si>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</si>
  <si>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</si>
  <si>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</si>
  <si>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</si>
  <si>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</si>
  <si>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</si>
  <si>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</si>
  <si>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</si>
  <si>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</si>
  <si>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</si>
  <si>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</si>
  <si>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</si>
  <si>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</si>
  <si>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</si>
  <si>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</si>
  <si>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</si>
  <si>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</si>
  <si>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</si>
  <si>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</si>
  <si>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</si>
  <si>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</si>
  <si>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</si>
  <si>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</si>
  <si>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</si>
  <si>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</si>
  <si>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</si>
  <si>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</si>
  <si>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</si>
  <si>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</si>
  <si>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</si>
  <si>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</si>
  <si>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</si>
  <si>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</si>
  <si>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</si>
  <si>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</si>
  <si>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</si>
  <si>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</si>
  <si>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</si>
  <si>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</si>
  <si>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</si>
  <si>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</si>
  <si>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</si>
  <si>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</si>
  <si>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</si>
  <si>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</si>
  <si>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</si>
  <si>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</si>
  <si>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</si>
  <si>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</si>
  <si>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</si>
  <si>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</si>
  <si>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</si>
  <si>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</si>
  <si>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</si>
  <si>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</si>
  <si>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</si>
  <si>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</si>
  <si>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</si>
  <si>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</si>
  <si>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</si>
  <si>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</si>
  <si>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</si>
  <si>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</si>
  <si>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</si>
  <si>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</si>
  <si>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</si>
  <si>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</si>
  <si>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</si>
  <si>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</si>
  <si>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</si>
  <si>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</si>
  <si>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</si>
  <si>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</si>
  <si>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</si>
  <si>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</si>
  <si>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</si>
  <si>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</si>
  <si>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</si>
  <si>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</si>
  <si>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</si>
  <si>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</si>
  <si>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</si>
  <si>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</si>
  <si>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</si>
  <si>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</si>
  <si>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</si>
  <si>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</si>
  <si>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</si>
  <si>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</si>
  <si>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</si>
  <si>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</si>
  <si>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</si>
  <si>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</si>
  <si>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</si>
  <si>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</si>
  <si>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</si>
  <si>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</si>
  <si>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</si>
  <si>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</si>
  <si>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</si>
  <si>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</si>
  <si>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</si>
  <si>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</si>
  <si>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</si>
  <si>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</si>
  <si>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</si>
  <si>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</si>
  <si>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</si>
  <si>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</si>
  <si>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</si>
  <si>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</si>
  <si>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</si>
  <si>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</si>
  <si>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</si>
  <si>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</si>
  <si>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</si>
  <si>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</si>
  <si>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</si>
  <si>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</si>
  <si>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</si>
  <si>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</si>
  <si>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</si>
  <si>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</si>
  <si>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</si>
  <si>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</si>
  <si>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</si>
  <si>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</si>
  <si>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</si>
  <si>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</si>
  <si>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</si>
  <si>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</si>
  <si>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</si>
  <si>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</si>
  <si>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</si>
  <si>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</si>
  <si>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</si>
  <si>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</si>
  <si>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</si>
  <si>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</si>
  <si>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</si>
  <si>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</si>
  <si>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</si>
  <si>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</si>
  <si>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</si>
  <si>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</si>
  <si>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</si>
  <si>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</si>
  <si>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</si>
  <si>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</si>
  <si>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</si>
  <si>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</si>
  <si>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</si>
  <si>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</si>
  <si>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</si>
  <si>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</si>
  <si>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</si>
  <si>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</si>
  <si>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</si>
  <si>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</si>
  <si>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</si>
  <si>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</si>
  <si>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</si>
  <si>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</si>
  <si>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</si>
  <si>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</si>
  <si>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</si>
  <si>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</si>
  <si>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</si>
  <si>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</si>
  <si>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</si>
  <si>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</si>
  <si>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</si>
  <si>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</si>
  <si>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</si>
  <si>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</si>
  <si>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</si>
  <si>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</si>
  <si>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</si>
  <si>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</si>
  <si>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</si>
  <si>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</si>
  <si>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</si>
  <si>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</si>
  <si>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</si>
  <si>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</si>
  <si>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</si>
  <si>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</si>
  <si>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</si>
  <si>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</si>
  <si>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</si>
  <si>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</si>
  <si>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</si>
  <si>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</si>
  <si>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</si>
  <si>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</si>
  <si>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</si>
  <si>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</si>
  <si>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</si>
  <si>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</si>
  <si>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</si>
  <si>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</si>
  <si>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</si>
  <si>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</si>
  <si>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</si>
  <si>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</si>
  <si>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</si>
  <si>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</si>
  <si>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</si>
  <si>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</si>
  <si>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</si>
  <si>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</si>
  <si>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</si>
  <si>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</si>
  <si>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</si>
  <si>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</si>
  <si>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</si>
  <si>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</si>
  <si>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</si>
  <si>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</si>
  <si>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</si>
  <si>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</si>
  <si>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</si>
  <si>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</si>
  <si>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</si>
  <si>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</si>
  <si>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</si>
  <si>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</si>
  <si>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</si>
  <si>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</si>
  <si>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</si>
  <si>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</si>
  <si>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</si>
  <si>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</si>
  <si>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</si>
  <si>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</si>
  <si>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</si>
  <si>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</si>
  <si>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</si>
  <si>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</si>
  <si>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</si>
  <si>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</si>
  <si>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</si>
  <si>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</si>
  <si>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</si>
  <si>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</si>
  <si>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</si>
  <si>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</si>
  <si>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</si>
  <si>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</si>
  <si>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</si>
  <si>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</si>
  <si>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</si>
  <si>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</si>
  <si>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</si>
  <si>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</si>
  <si>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</si>
  <si>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</si>
  <si>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</si>
  <si>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</si>
  <si>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</si>
  <si>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</si>
  <si>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</si>
  <si>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</si>
  <si>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</si>
  <si>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</si>
  <si>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</si>
  <si>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</si>
  <si>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</si>
  <si>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</si>
  <si>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</si>
  <si>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</si>
  <si>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</si>
  <si>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</si>
  <si>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</si>
  <si>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</si>
  <si>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</si>
  <si>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</si>
  <si>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</si>
  <si>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</si>
  <si>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</si>
  <si>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</si>
  <si>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</si>
  <si>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</si>
  <si>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</si>
  <si>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</si>
  <si>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</si>
  <si>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</si>
  <si>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</si>
  <si>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</si>
  <si>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</si>
  <si>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</si>
  <si>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</si>
  <si>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</si>
  <si>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</si>
  <si>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</si>
  <si>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</si>
  <si>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</si>
  <si>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</si>
  <si>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</si>
  <si>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</si>
  <si>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</si>
  <si>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</si>
  <si>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</si>
  <si>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</si>
  <si>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</si>
  <si>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</si>
  <si>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</si>
  <si>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</si>
  <si>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</si>
  <si>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</si>
  <si>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</si>
  <si>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</si>
  <si>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</si>
  <si>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</si>
  <si>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</si>
  <si>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</si>
  <si>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</si>
  <si>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</si>
  <si>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</si>
  <si>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</si>
  <si>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</si>
  <si>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</si>
  <si>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</si>
  <si>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</si>
  <si>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</si>
  <si>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</si>
  <si>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</si>
  <si>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</si>
  <si>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</si>
  <si>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</si>
  <si>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</si>
  <si>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</si>
  <si>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</si>
  <si>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</si>
  <si>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</si>
  <si>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</si>
  <si>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</si>
  <si>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</si>
  <si>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</si>
  <si>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</si>
  <si>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</si>
  <si>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</si>
  <si>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</si>
  <si>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</si>
  <si>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</si>
  <si>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</si>
  <si>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</si>
  <si>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</si>
  <si>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</si>
  <si>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</si>
  <si>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</si>
  <si>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</si>
  <si>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</si>
  <si>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</si>
  <si>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</si>
  <si>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</si>
  <si>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</si>
  <si>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</si>
  <si>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</si>
  <si>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</si>
  <si>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</si>
  <si>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</si>
  <si>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</si>
  <si>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</si>
  <si>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</si>
  <si>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</si>
  <si>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</si>
  <si>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</si>
  <si>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</si>
  <si>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</si>
  <si>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</si>
  <si>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</si>
  <si>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</si>
  <si>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</si>
  <si>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</si>
  <si>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</si>
  <si>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</si>
  <si>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</si>
  <si>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</si>
  <si>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</si>
  <si>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</si>
  <si>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</si>
  <si>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</si>
  <si>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</si>
  <si>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</si>
  <si>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</si>
  <si>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</si>
  <si>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</si>
  <si>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</si>
  <si>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</si>
  <si>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</si>
  <si>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</si>
  <si>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</si>
  <si>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</si>
  <si>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</si>
  <si>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</si>
  <si>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</si>
  <si>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</si>
  <si>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</si>
  <si>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</si>
  <si>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</si>
  <si>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</si>
  <si>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</si>
  <si>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</si>
  <si>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</si>
  <si>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</si>
  <si>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</si>
  <si>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</si>
  <si>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</si>
  <si>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</si>
  <si>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</si>
  <si>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</si>
  <si>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</si>
  <si>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</si>
  <si>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</si>
  <si>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</si>
  <si>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</si>
  <si>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</si>
  <si>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</si>
  <si>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</si>
  <si>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</si>
  <si>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</si>
  <si>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</si>
  <si>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</si>
  <si>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</si>
  <si>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</si>
  <si>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</si>
  <si>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</si>
  <si>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</si>
  <si>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</si>
  <si>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</si>
  <si>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</si>
  <si>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</si>
  <si>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</si>
  <si>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</si>
  <si>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</si>
  <si>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</si>
  <si>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</si>
  <si>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</si>
  <si>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</si>
  <si>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</si>
  <si>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</si>
  <si>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</si>
  <si>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</si>
  <si>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</si>
  <si>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</si>
  <si>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</si>
  <si>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</si>
  <si>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</si>
  <si>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</si>
  <si>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</si>
  <si>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</si>
  <si>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</si>
  <si>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</si>
  <si>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</si>
  <si>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</si>
  <si>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</si>
  <si>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</si>
  <si>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</si>
  <si>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</si>
  <si>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</si>
  <si>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</si>
  <si>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</si>
  <si>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</si>
  <si>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</si>
  <si>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</si>
  <si>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</si>
  <si>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</si>
  <si>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</si>
  <si>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</si>
  <si>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</si>
  <si>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</si>
  <si>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</si>
  <si>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</si>
  <si>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</si>
  <si>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</si>
  <si>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</si>
  <si>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</si>
  <si>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</si>
  <si>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</si>
  <si>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</si>
  <si>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</si>
  <si>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</si>
  <si>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</si>
  <si>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</si>
  <si>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</si>
  <si>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</si>
  <si>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</si>
  <si>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</si>
  <si>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</si>
  <si>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</si>
  <si>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</si>
  <si>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</si>
  <si>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</si>
  <si>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</si>
  <si>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</si>
  <si>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</si>
  <si>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</si>
  <si>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</si>
  <si>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</si>
  <si>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</si>
  <si>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</si>
  <si>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</si>
  <si>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</si>
  <si>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</si>
  <si>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</si>
  <si>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</si>
  <si>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</si>
  <si>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</si>
  <si>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</si>
  <si>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</si>
  <si>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</si>
  <si>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</si>
  <si>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</si>
  <si>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</si>
  <si>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</si>
  <si>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</si>
  <si>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</si>
  <si>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</si>
  <si>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</si>
  <si>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</si>
  <si>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</si>
  <si>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</si>
  <si>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</si>
  <si>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</si>
  <si>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</si>
  <si>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</si>
  <si>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</si>
  <si>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</si>
  <si>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</si>
  <si>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</si>
  <si>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</si>
  <si>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</si>
  <si>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</si>
  <si>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</si>
  <si>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</si>
  <si>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</si>
  <si>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</si>
  <si>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</si>
  <si>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</si>
  <si>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</si>
  <si>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</si>
  <si>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</si>
  <si>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</si>
  <si>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</si>
  <si>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</si>
  <si>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</si>
  <si>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</si>
  <si>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</si>
  <si>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</si>
  <si>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</si>
  <si>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</si>
  <si>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</si>
  <si>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</si>
  <si>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</si>
  <si>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</si>
  <si>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</si>
  <si>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</si>
  <si>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</si>
  <si>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</si>
  <si>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</si>
  <si>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</si>
  <si>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</si>
  <si>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</si>
  <si>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</si>
  <si>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</si>
  <si>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</si>
  <si>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</si>
  <si>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</si>
  <si>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</si>
  <si>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</si>
  <si>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</si>
  <si>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</si>
  <si>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</si>
  <si>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</si>
  <si>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</si>
  <si>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</si>
  <si>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</si>
  <si>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</si>
  <si>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</si>
  <si>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</si>
  <si>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</si>
  <si>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</si>
  <si>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</si>
  <si>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</si>
  <si>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</si>
  <si>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</si>
  <si>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</si>
  <si>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</si>
  <si>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</si>
  <si>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</si>
  <si>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</si>
  <si>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</si>
  <si>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</si>
  <si>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</si>
  <si>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</si>
  <si>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</si>
  <si>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</si>
  <si>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</si>
  <si>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</si>
  <si>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</si>
  <si>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</si>
  <si>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</si>
  <si>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</si>
  <si>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</si>
  <si>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</si>
  <si>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</si>
  <si>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</si>
  <si>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</si>
  <si>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</si>
  <si>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</si>
  <si>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</si>
  <si>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</si>
  <si>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</si>
  <si>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</si>
  <si>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</si>
  <si>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</si>
  <si>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</si>
  <si>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</si>
  <si>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</si>
  <si>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</si>
  <si>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</si>
  <si>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</si>
  <si>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</si>
  <si>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</si>
  <si>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</si>
  <si>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</si>
  <si>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</si>
  <si>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</si>
  <si>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</si>
  <si>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</si>
  <si>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</si>
  <si>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</si>
  <si>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</si>
  <si>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</si>
  <si>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</si>
  <si>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</si>
  <si>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</si>
  <si>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</si>
  <si>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</si>
  <si>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</si>
  <si>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</si>
  <si>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</si>
  <si>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</si>
  <si>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</si>
  <si>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</si>
  <si>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</si>
  <si>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</si>
  <si>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</si>
  <si>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</si>
  <si>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</si>
  <si>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</si>
  <si>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</si>
  <si>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</si>
  <si>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</si>
  <si>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</si>
  <si>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</si>
  <si>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</si>
  <si>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</si>
  <si>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</si>
  <si>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</si>
  <si>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</si>
  <si>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</si>
  <si>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</si>
  <si>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</si>
  <si>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</si>
  <si>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</si>
  <si>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</si>
  <si>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</si>
  <si>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</si>
  <si>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</si>
  <si>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</si>
  <si>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</si>
  <si>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</si>
  <si>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</si>
  <si>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</si>
  <si>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</si>
  <si>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</si>
  <si>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</si>
  <si>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</si>
  <si>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</si>
  <si>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</si>
  <si>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</si>
  <si>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</si>
  <si>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</si>
  <si>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</si>
  <si>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</si>
  <si>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</si>
  <si>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</si>
  <si>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</si>
  <si>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</si>
  <si>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</si>
  <si>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</si>
  <si>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</si>
  <si>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</si>
  <si>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</si>
  <si>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</si>
  <si>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</si>
  <si>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</si>
  <si>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</si>
  <si>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</si>
  <si>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</si>
  <si>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</si>
  <si>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</si>
  <si>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</si>
  <si>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</si>
  <si>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</si>
  <si>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</si>
  <si>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</si>
  <si>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</si>
  <si>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</si>
  <si>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</si>
  <si>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</si>
  <si>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</si>
  <si>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</si>
  <si>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</si>
  <si>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</si>
  <si>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</si>
  <si>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</si>
  <si>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</si>
  <si>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</si>
  <si>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</si>
  <si>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</si>
  <si>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</si>
  <si>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</si>
  <si>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</si>
  <si>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</si>
  <si>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</si>
  <si>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</si>
  <si>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</si>
  <si>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</si>
  <si>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</si>
  <si>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</si>
  <si>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</si>
  <si>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</si>
  <si>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</si>
  <si>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</si>
  <si>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</si>
  <si>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</si>
  <si>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</si>
  <si>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</si>
  <si>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</si>
  <si>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</si>
  <si>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</si>
  <si>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</si>
  <si>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</si>
  <si>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</si>
  <si>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</si>
  <si>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</si>
  <si>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</si>
  <si>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</si>
  <si>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</si>
  <si>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</si>
  <si>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</si>
  <si>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</si>
  <si>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</si>
  <si>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</si>
  <si>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</si>
  <si>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</si>
  <si>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</si>
  <si>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</si>
  <si>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</si>
  <si>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</si>
  <si>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</si>
  <si>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</si>
  <si>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</si>
  <si>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</si>
  <si>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</si>
  <si>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</si>
  <si>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</si>
  <si>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</si>
  <si>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</si>
  <si>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</si>
  <si>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</si>
  <si>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</si>
  <si>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</si>
  <si>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</si>
  <si>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</si>
  <si>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</si>
  <si>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</si>
  <si>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</si>
  <si>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</si>
  <si>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</si>
  <si>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</si>
  <si>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</si>
  <si>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</si>
  <si>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</si>
  <si>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</si>
  <si>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</si>
  <si>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</si>
  <si>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</si>
  <si>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</si>
  <si>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</si>
  <si>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</si>
  <si>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</si>
  <si>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</si>
  <si>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</si>
  <si>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</si>
  <si>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</si>
  <si>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</si>
  <si>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</si>
  <si>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</si>
  <si>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</si>
  <si>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</si>
  <si>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</si>
  <si>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</si>
  <si>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</si>
  <si>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</si>
  <si>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</si>
  <si>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</si>
  <si>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</si>
  <si>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</si>
  <si>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</si>
  <si>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</si>
  <si>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</si>
  <si>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</si>
  <si>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</si>
  <si>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</si>
  <si>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</si>
  <si>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</si>
  <si>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</si>
  <si>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</si>
  <si>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</si>
  <si>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</si>
  <si>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</si>
  <si>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</si>
  <si>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</si>
  <si>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</si>
  <si>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</si>
  <si>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</si>
  <si>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</si>
  <si>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</si>
  <si>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</si>
  <si>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</si>
  <si>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</si>
  <si>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</si>
  <si>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</si>
  <si>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</si>
  <si>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</si>
  <si>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</si>
  <si>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</si>
  <si>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</si>
  <si>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</si>
  <si>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</si>
  <si>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</si>
  <si>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</si>
  <si>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</si>
  <si>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</si>
  <si>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</si>
  <si>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</si>
  <si>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</si>
  <si>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</si>
  <si>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</si>
  <si>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</si>
  <si>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</si>
  <si>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</si>
  <si>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</si>
  <si>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</si>
  <si>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</si>
  <si>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</si>
  <si>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</si>
  <si>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</si>
  <si>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</si>
  <si>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</si>
  <si>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</si>
  <si>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</si>
  <si>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</si>
  <si>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</si>
  <si>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</si>
  <si>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</si>
  <si>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</si>
  <si>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</si>
  <si>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</si>
  <si>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</si>
  <si>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</si>
  <si>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</si>
  <si>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</si>
  <si>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</si>
  <si>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</si>
  <si>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</si>
  <si>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</si>
  <si>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</si>
  <si>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</si>
  <si>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</si>
  <si>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</si>
  <si>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</si>
  <si>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</si>
  <si>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</si>
  <si>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</si>
  <si>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</si>
  <si>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</si>
  <si>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</si>
  <si>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</si>
  <si>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</si>
  <si>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</si>
  <si>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</si>
  <si>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</si>
  <si>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</si>
  <si>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</si>
  <si>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</si>
  <si>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</si>
  <si>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</si>
  <si>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</si>
  <si>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</si>
  <si>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</si>
  <si>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</si>
  <si>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</si>
  <si>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</si>
  <si>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</si>
  <si>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</si>
  <si>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</si>
  <si>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</si>
  <si>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</si>
  <si>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</si>
  <si>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</si>
  <si>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</si>
  <si>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</si>
  <si>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</si>
  <si>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</si>
  <si>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</si>
  <si>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</si>
  <si>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</si>
  <si>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</si>
  <si>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</si>
  <si>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</si>
  <si>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</si>
  <si>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</si>
  <si>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</si>
  <si>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</si>
  <si>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</si>
  <si>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</si>
  <si>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</si>
  <si>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</si>
  <si>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</si>
  <si>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</si>
  <si>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</si>
  <si>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</si>
  <si>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</si>
  <si>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</si>
  <si>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</si>
  <si>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</si>
  <si>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</si>
  <si>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</si>
  <si>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</si>
  <si>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</si>
  <si>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</si>
  <si>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</si>
  <si>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</si>
  <si>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</si>
  <si>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</si>
  <si>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</si>
  <si>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</si>
  <si>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</si>
  <si>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</si>
  <si>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</si>
  <si>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</si>
  <si>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</si>
  <si>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</si>
  <si>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</si>
  <si>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</si>
  <si>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</si>
  <si>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</si>
  <si>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</si>
  <si>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</si>
  <si>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</si>
  <si>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</si>
  <si>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</si>
  <si>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</si>
  <si>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</si>
  <si>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</si>
  <si>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</si>
  <si>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</si>
  <si>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</si>
  <si>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</si>
  <si>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</si>
  <si>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</si>
  <si>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</si>
  <si>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</si>
  <si>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</si>
  <si>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</si>
  <si>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</si>
  <si>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</si>
  <si>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</si>
  <si>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</si>
  <si>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</si>
  <si>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</si>
  <si>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</si>
  <si>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</si>
  <si>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</si>
  <si>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</si>
  <si>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</si>
  <si>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</si>
  <si>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</si>
  <si>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</si>
  <si>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</si>
  <si>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</si>
  <si>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</si>
  <si>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</si>
  <si>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</si>
  <si>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</si>
  <si>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</si>
  <si>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</si>
  <si>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</si>
  <si>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</si>
  <si>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</si>
  <si>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</si>
  <si>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</si>
  <si>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</si>
  <si>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</si>
  <si>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</si>
  <si>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</si>
  <si>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</si>
  <si>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</si>
  <si>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</si>
  <si>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</si>
  <si>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</si>
  <si>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</si>
  <si>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</si>
  <si>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</si>
  <si>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</si>
  <si>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</si>
  <si>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</si>
  <si>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</si>
  <si>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</si>
  <si>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</si>
  <si>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</si>
  <si>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</si>
  <si>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</si>
  <si>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</si>
  <si>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</si>
  <si>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</si>
  <si>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</si>
  <si>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</si>
  <si>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</si>
  <si>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</si>
  <si>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</si>
  <si>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</si>
  <si>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</si>
  <si>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</si>
  <si>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</si>
  <si>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</si>
  <si>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</si>
  <si>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</si>
  <si>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</si>
  <si>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</si>
  <si>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</si>
  <si>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</si>
  <si>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</si>
  <si>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</si>
  <si>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</si>
  <si>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</si>
  <si>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</si>
  <si>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</si>
  <si>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</si>
  <si>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</si>
  <si>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</si>
  <si>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</si>
  <si>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</si>
  <si>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</si>
  <si>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</si>
  <si>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</si>
  <si>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</si>
  <si>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</si>
  <si>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</si>
  <si>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</si>
  <si>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</si>
  <si>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</si>
  <si>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</si>
  <si>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</si>
  <si>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</si>
  <si>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</si>
  <si>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</si>
  <si>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</si>
  <si>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</si>
  <si>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</si>
  <si>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</si>
  <si>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</si>
  <si>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</si>
  <si>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</si>
  <si>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</si>
  <si>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</si>
  <si>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</si>
  <si>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</si>
  <si>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</si>
  <si>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</si>
  <si>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</si>
  <si>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</si>
  <si>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</si>
  <si>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</si>
  <si>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</si>
  <si>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</si>
  <si>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</si>
  <si>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</si>
  <si>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</si>
  <si>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</si>
  <si>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</si>
  <si>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</si>
  <si>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</si>
  <si>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</si>
  <si>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</si>
  <si>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</si>
  <si>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</si>
  <si>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</si>
  <si>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</si>
  <si>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</si>
  <si>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</si>
  <si>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</si>
  <si>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</si>
  <si>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</si>
  <si>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</si>
  <si>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</si>
  <si>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</si>
  <si>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</si>
  <si>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</si>
  <si>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</si>
  <si>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</si>
  <si>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</si>
  <si>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</si>
  <si>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</si>
  <si>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</si>
  <si>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</si>
  <si>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</si>
  <si>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</si>
  <si>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</si>
  <si>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</si>
  <si>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</si>
  <si>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</si>
  <si>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</si>
  <si>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</si>
  <si>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</si>
  <si>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</si>
  <si>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</si>
  <si>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</si>
  <si>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</si>
  <si>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</si>
  <si>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</si>
  <si>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</si>
  <si>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</si>
  <si>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</si>
  <si>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</si>
  <si>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</si>
  <si>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</si>
  <si>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</si>
  <si>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</si>
  <si>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</si>
  <si>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</si>
  <si>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</si>
  <si>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</si>
  <si>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</si>
  <si>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</si>
  <si>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</si>
  <si>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</si>
  <si>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</si>
  <si>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</si>
  <si>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</si>
  <si>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</si>
  <si>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</si>
  <si>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</si>
  <si>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</si>
  <si>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</si>
  <si>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</si>
  <si>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</si>
  <si>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</si>
  <si>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</si>
  <si>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</si>
  <si>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</si>
  <si>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</si>
  <si>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</si>
  <si>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</si>
  <si>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</si>
  <si>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</si>
  <si>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</si>
  <si>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</si>
  <si>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</si>
  <si>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</si>
  <si>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</si>
  <si>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</si>
  <si>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</si>
  <si>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</si>
  <si>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</si>
  <si>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</si>
  <si>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</si>
  <si>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</si>
  <si>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</si>
  <si>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</si>
  <si>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</si>
  <si>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</si>
  <si>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</si>
  <si>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</si>
  <si>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</si>
  <si>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</si>
  <si>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</si>
  <si>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</si>
  <si>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</si>
  <si>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</si>
  <si>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</si>
  <si>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</si>
  <si>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</si>
  <si>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</si>
  <si>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</si>
  <si>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</si>
  <si>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</si>
  <si>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</si>
  <si>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</si>
  <si>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</si>
  <si>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</si>
  <si>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</si>
  <si>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</si>
  <si>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</si>
  <si>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</si>
  <si>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</si>
  <si>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</si>
  <si>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</si>
  <si>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</si>
  <si>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</si>
  <si>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</si>
  <si>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</si>
  <si>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</si>
  <si>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</si>
  <si>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</si>
  <si>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</si>
  <si>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</si>
  <si>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</si>
  <si>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</si>
  <si>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</si>
  <si>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</si>
  <si>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</si>
  <si>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</si>
  <si>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</si>
  <si>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</si>
  <si>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</si>
  <si>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</si>
  <si>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</si>
  <si>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</si>
  <si>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</si>
  <si>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</si>
  <si>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</si>
  <si>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</si>
  <si>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</si>
  <si>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</si>
  <si>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</si>
  <si>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</si>
  <si>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</si>
  <si>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</si>
  <si>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</si>
  <si>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</si>
  <si>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</si>
  <si>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</si>
  <si>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</si>
  <si>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</si>
  <si>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</si>
  <si>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</si>
  <si>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</si>
  <si>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</si>
  <si>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</si>
  <si>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</si>
  <si>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</si>
  <si>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</si>
  <si>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</si>
  <si>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</si>
  <si>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</si>
  <si>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</si>
  <si>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</si>
  <si>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</si>
  <si>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</si>
  <si>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</si>
  <si>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</si>
  <si>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</si>
  <si>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</si>
  <si>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</si>
  <si>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</si>
  <si>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</si>
  <si>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</si>
  <si>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</si>
  <si>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</si>
  <si>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</si>
  <si>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</si>
  <si>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</si>
  <si>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</si>
  <si>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</si>
  <si>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</si>
  <si>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</si>
  <si>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</si>
  <si>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</si>
  <si>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</si>
  <si>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</si>
  <si>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</si>
  <si>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</si>
  <si>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</si>
  <si>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</si>
  <si>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</si>
  <si>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</si>
  <si>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</si>
  <si>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</si>
  <si>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</si>
  <si>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</si>
  <si>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</si>
  <si>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</si>
  <si>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</si>
  <si>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</si>
  <si>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</si>
  <si>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</si>
  <si>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</si>
  <si>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</si>
  <si>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</si>
  <si>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</si>
  <si>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</si>
  <si>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</si>
  <si>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</si>
  <si>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</si>
  <si>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</si>
  <si>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</si>
  <si>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</si>
  <si>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</si>
  <si>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</si>
  <si>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</si>
  <si>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</si>
  <si>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</si>
  <si>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</si>
  <si>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</si>
  <si>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</si>
  <si>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</si>
  <si>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</si>
  <si>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</si>
  <si>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</si>
  <si>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</si>
  <si>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</si>
  <si>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</si>
  <si>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</si>
  <si>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</si>
  <si>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</si>
  <si>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</si>
  <si>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</si>
  <si>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</si>
  <si>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</si>
  <si>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</si>
  <si>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</si>
  <si>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</si>
  <si>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</si>
  <si>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</si>
  <si>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</si>
  <si>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</si>
  <si>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</si>
  <si>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</si>
  <si>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</si>
  <si>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</si>
  <si>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</si>
  <si>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</si>
  <si>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</si>
  <si>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</si>
  <si>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</si>
  <si>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</si>
  <si>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</si>
  <si>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</si>
  <si>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</si>
  <si>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</si>
  <si>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</si>
  <si>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</si>
  <si>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</si>
  <si>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</si>
  <si>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</si>
  <si>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</si>
  <si>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</si>
  <si>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</si>
  <si>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</si>
  <si>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</si>
  <si>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</si>
  <si>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</si>
  <si>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</si>
  <si>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</si>
  <si>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</si>
  <si>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</si>
  <si>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</si>
  <si>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</si>
  <si>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</si>
  <si>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</si>
  <si>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</si>
  <si>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</si>
  <si>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</si>
  <si>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</si>
  <si>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</si>
  <si>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</si>
  <si>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</si>
  <si>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</si>
  <si>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</si>
  <si>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</si>
  <si>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</si>
  <si>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</si>
  <si>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</si>
  <si>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</si>
  <si>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</si>
  <si>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</si>
  <si>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</si>
  <si>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</si>
  <si>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</si>
  <si>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</si>
  <si>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</si>
  <si>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</si>
  <si>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</si>
  <si>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</si>
  <si>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</si>
  <si>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</si>
  <si>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</si>
  <si>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</si>
  <si>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</si>
  <si>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</si>
  <si>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</si>
  <si>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</si>
  <si>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</si>
  <si>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</si>
  <si>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</si>
  <si>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</si>
  <si>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</si>
  <si>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</si>
  <si>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</si>
  <si>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</si>
  <si>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</si>
  <si>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</si>
  <si>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</si>
  <si>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</si>
  <si>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</si>
  <si>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</si>
  <si>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</si>
  <si>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</si>
  <si>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</si>
  <si>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</si>
  <si>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</si>
  <si>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</si>
  <si>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</si>
  <si>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</si>
  <si>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</si>
  <si>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</si>
  <si>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</si>
  <si>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</si>
  <si>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</si>
  <si>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</si>
  <si>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</si>
  <si>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</si>
  <si>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</si>
  <si>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</si>
  <si>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</si>
  <si>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</si>
  <si>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</si>
  <si>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</si>
  <si>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</si>
  <si>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</si>
  <si>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</si>
  <si>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</si>
  <si>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</si>
  <si>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</si>
  <si>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</si>
  <si>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</si>
  <si>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</si>
  <si>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</si>
  <si>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</si>
  <si>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</si>
  <si>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</si>
  <si>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</si>
  <si>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</si>
  <si>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</si>
  <si>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</si>
  <si>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</si>
  <si>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</si>
  <si>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</si>
  <si>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</si>
  <si>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</si>
  <si>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</si>
  <si>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</si>
  <si>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</si>
  <si>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</si>
  <si>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</si>
  <si>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</si>
  <si>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</si>
  <si>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</si>
  <si>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</si>
  <si>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</si>
  <si>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</si>
  <si>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</si>
  <si>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</si>
  <si>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</si>
  <si>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</si>
  <si>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</si>
  <si>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</si>
  <si>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</si>
  <si>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</si>
  <si>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</si>
  <si>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</si>
  <si>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</si>
  <si>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</si>
  <si>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</si>
  <si>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</si>
  <si>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</si>
  <si>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</si>
  <si>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</si>
  <si>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</si>
  <si>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</si>
  <si>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</si>
  <si>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</si>
  <si>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</si>
  <si>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</si>
  <si>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</si>
  <si>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</si>
  <si>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</si>
  <si>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</si>
  <si>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</si>
  <si>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</si>
  <si>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</si>
  <si>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</si>
  <si>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</si>
  <si>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</si>
  <si>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</si>
  <si>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</si>
  <si>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</si>
  <si>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</si>
  <si>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</si>
  <si>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</si>
  <si>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</si>
  <si>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</si>
  <si>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</si>
  <si>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</si>
  <si>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</si>
  <si>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</si>
  <si>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</si>
  <si>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</si>
  <si>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</si>
  <si>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</si>
  <si>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</si>
  <si>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</si>
  <si>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</si>
  <si>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</si>
  <si>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</si>
  <si>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</si>
  <si>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</si>
  <si>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</si>
  <si>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</si>
  <si>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</si>
  <si>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</si>
  <si>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</si>
  <si>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</si>
  <si>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</si>
  <si>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</si>
  <si>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</si>
  <si>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</si>
  <si>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</si>
  <si>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</si>
  <si>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</si>
  <si>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</si>
  <si>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</si>
  <si>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</si>
  <si>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</si>
  <si>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</si>
  <si>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</si>
  <si>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</si>
  <si>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</si>
  <si>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</si>
  <si>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</si>
  <si>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</si>
  <si>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</si>
  <si>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</si>
  <si>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</si>
  <si>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</si>
  <si>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</si>
  <si>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</si>
  <si>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</si>
  <si>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</si>
  <si>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</si>
  <si>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</si>
  <si>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</si>
  <si>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</si>
  <si>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</si>
  <si>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</si>
  <si>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</si>
  <si>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</si>
  <si>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</si>
  <si>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</si>
  <si>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</si>
  <si>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</si>
  <si>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</si>
  <si>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</si>
  <si>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</si>
  <si>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</si>
  <si>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</si>
  <si>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</si>
  <si>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</si>
  <si>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</si>
  <si>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</si>
  <si>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</si>
  <si>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</si>
  <si>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</si>
  <si>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</si>
  <si>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</si>
  <si>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</si>
  <si>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</si>
  <si>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</si>
  <si>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</si>
  <si>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</si>
  <si>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</si>
  <si>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</si>
  <si>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</si>
  <si>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</si>
  <si>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</si>
  <si>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</si>
  <si>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</si>
  <si>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</si>
  <si>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</si>
  <si>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</si>
  <si>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</si>
  <si>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</si>
  <si>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</si>
  <si>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</si>
  <si>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</si>
  <si>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</si>
  <si>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</si>
  <si>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</si>
  <si>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</si>
  <si>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</si>
  <si>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</si>
  <si>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</si>
  <si>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</si>
  <si>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</si>
  <si>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</si>
  <si>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</si>
  <si>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</si>
  <si>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</si>
  <si>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</si>
  <si>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</si>
  <si>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</si>
  <si>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</si>
  <si>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</si>
  <si>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</si>
  <si>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</si>
  <si>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</si>
  <si>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</si>
  <si>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</si>
  <si>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</si>
  <si>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</si>
  <si>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</si>
  <si>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</si>
  <si>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</si>
  <si>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</si>
  <si>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</si>
  <si>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</si>
  <si>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</si>
  <si>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</si>
  <si>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</si>
  <si>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</si>
  <si>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</si>
  <si>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</si>
  <si>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</si>
  <si>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</si>
  <si>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</si>
  <si>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</si>
  <si>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</si>
  <si>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</si>
  <si>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</si>
  <si>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</si>
  <si>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</si>
  <si>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</si>
  <si>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</si>
  <si>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</si>
  <si>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</si>
  <si>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</si>
  <si>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</si>
  <si>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</si>
  <si>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</si>
  <si>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</si>
  <si>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</si>
  <si>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</si>
  <si>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</si>
  <si>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</si>
  <si>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</si>
  <si>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</si>
  <si>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</si>
  <si>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</si>
  <si>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</si>
  <si>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</si>
  <si>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</si>
  <si>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</si>
  <si>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</si>
  <si>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</si>
  <si>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</si>
  <si>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</si>
  <si>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</si>
  <si>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</si>
  <si>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</si>
  <si>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</si>
  <si>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</si>
  <si>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</si>
  <si>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</si>
  <si>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</si>
  <si>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</si>
  <si>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</si>
  <si>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</si>
  <si>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</si>
  <si>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</si>
  <si>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</si>
  <si>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</si>
  <si>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</si>
  <si>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</si>
  <si>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</si>
  <si>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</si>
  <si>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</si>
  <si>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</si>
  <si>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</si>
  <si>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</si>
  <si>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</si>
  <si>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</si>
  <si>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</si>
  <si>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</si>
  <si>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</si>
  <si>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</si>
  <si>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</si>
  <si>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</si>
  <si>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</si>
  <si>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</si>
  <si>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</si>
  <si>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</si>
  <si>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</si>
  <si>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</si>
  <si>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</si>
  <si>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</si>
  <si>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</si>
  <si>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</si>
  <si>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</si>
  <si>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</si>
  <si>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</si>
  <si>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</si>
  <si>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</si>
  <si>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</si>
  <si>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</si>
  <si>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</si>
  <si>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</si>
  <si>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</si>
  <si>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</si>
  <si>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</si>
  <si>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</si>
  <si>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</si>
  <si>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</si>
  <si>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</si>
  <si>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</si>
  <si>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</si>
  <si>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</si>
  <si>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</si>
  <si>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</si>
  <si>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</si>
  <si>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</si>
  <si>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</si>
  <si>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</si>
  <si>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</si>
  <si>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</si>
  <si>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</si>
  <si>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</si>
  <si>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</si>
  <si>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</si>
  <si>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</si>
  <si>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</si>
  <si>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</si>
  <si>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</si>
  <si>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</si>
  <si>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</si>
  <si>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</si>
  <si>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</si>
  <si>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</si>
  <si>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</si>
  <si>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</si>
  <si>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</si>
  <si>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</si>
  <si>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</si>
  <si>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</si>
  <si>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</si>
  <si>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</si>
  <si>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</si>
  <si>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</si>
  <si>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</si>
  <si>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</si>
  <si>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</si>
  <si>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</si>
  <si>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</si>
  <si>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</si>
  <si>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</si>
  <si>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</si>
  <si>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</si>
  <si>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</si>
  <si>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</si>
  <si>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</si>
  <si>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</si>
  <si>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</si>
  <si>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</si>
  <si>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</si>
  <si>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</si>
  <si>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</si>
  <si>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</si>
  <si>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</si>
  <si>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</si>
  <si>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</si>
  <si>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</si>
  <si>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</si>
  <si>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</si>
  <si>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</si>
  <si>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</si>
  <si>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</si>
  <si>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</si>
  <si>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</si>
  <si>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</si>
  <si>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</si>
  <si>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</si>
  <si>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</si>
  <si>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</si>
  <si>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</si>
  <si>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</si>
  <si>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</si>
  <si>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</si>
  <si>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</si>
  <si>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</si>
  <si>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</si>
  <si>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</si>
  <si>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</si>
  <si>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</si>
  <si>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</si>
  <si>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</si>
  <si>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</si>
  <si>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</si>
  <si>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</si>
  <si>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</si>
  <si>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</si>
  <si>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</si>
  <si>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</si>
  <si>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</si>
  <si>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</si>
  <si>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</si>
  <si>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</si>
  <si>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</si>
  <si>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</si>
  <si>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</si>
  <si>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</si>
  <si>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</si>
  <si>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</si>
  <si>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</si>
  <si>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</si>
  <si>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</si>
  <si>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</si>
  <si>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</si>
  <si>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</si>
  <si>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</si>
  <si>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</si>
  <si>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</si>
  <si>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</si>
  <si>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</si>
  <si>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</si>
  <si>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</si>
  <si>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</si>
  <si>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</si>
  <si>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</si>
  <si>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</si>
  <si>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</si>
  <si>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</si>
  <si>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</si>
  <si>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</si>
  <si>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</si>
  <si>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</si>
  <si>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</si>
  <si>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</si>
  <si>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</si>
  <si>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</si>
  <si>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</si>
  <si>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</si>
  <si>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</si>
  <si>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</si>
  <si>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</si>
  <si>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</si>
  <si>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</si>
  <si>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</si>
  <si>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</si>
  <si>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</si>
  <si>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</si>
  <si>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</si>
  <si>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</si>
  <si>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</si>
  <si>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</si>
  <si>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</si>
  <si>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</si>
  <si>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</si>
  <si>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</si>
  <si>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</si>
  <si>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</si>
  <si>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</si>
  <si>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</si>
  <si>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</si>
  <si>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</si>
  <si>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</si>
  <si>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</si>
  <si>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</si>
  <si>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</si>
  <si>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</si>
  <si>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</si>
  <si>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</si>
  <si>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</si>
  <si>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</si>
  <si>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</si>
  <si>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</si>
  <si>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</si>
  <si>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</si>
  <si>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</si>
  <si>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</si>
  <si>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</si>
  <si>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</si>
  <si>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</si>
  <si>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</si>
  <si>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</si>
  <si>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</si>
  <si>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</si>
  <si>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</si>
  <si>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</si>
  <si>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</si>
  <si>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</si>
  <si>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</si>
  <si>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</si>
  <si>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</si>
  <si>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</si>
  <si>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</si>
  <si>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</si>
  <si>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</si>
  <si>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</si>
  <si>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</si>
  <si>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</si>
  <si>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</si>
  <si>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</si>
  <si>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</si>
  <si>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</si>
  <si>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</si>
  <si>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</si>
  <si>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</si>
  <si>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</si>
  <si>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</si>
  <si>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</si>
  <si>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</si>
  <si>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</si>
  <si>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</si>
  <si>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</si>
  <si>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</si>
  <si>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</si>
  <si>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</si>
  <si>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</si>
  <si>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</si>
  <si>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</si>
  <si>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</si>
  <si>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</si>
  <si>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</si>
  <si>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</si>
  <si>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</si>
  <si>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</si>
  <si>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</si>
  <si>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</si>
  <si>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</si>
  <si>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</si>
  <si>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</si>
  <si>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</si>
  <si>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</si>
  <si>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</si>
  <si>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</si>
  <si>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</si>
  <si>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</si>
  <si>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</si>
  <si>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</si>
  <si>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</si>
  <si>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</si>
  <si>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</si>
  <si>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</si>
  <si>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</si>
  <si>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</si>
  <si>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</si>
  <si>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</si>
  <si>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</si>
  <si>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</si>
  <si>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</si>
  <si>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</si>
  <si>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</si>
  <si>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</si>
  <si>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</si>
  <si>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</si>
  <si>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</si>
  <si>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</si>
  <si>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</si>
  <si>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</si>
  <si>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</si>
  <si>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</si>
  <si>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</si>
  <si>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</si>
  <si>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</si>
  <si>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</si>
  <si>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</si>
  <si>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</si>
  <si>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</si>
  <si>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</si>
  <si>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</si>
  <si>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</si>
  <si>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</si>
  <si>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</si>
  <si>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</si>
  <si>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</si>
  <si>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</si>
  <si>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</si>
  <si>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</si>
  <si>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</si>
  <si>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</si>
  <si>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</si>
  <si>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</si>
  <si>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</si>
  <si>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</si>
  <si>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</si>
  <si>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</si>
  <si>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</si>
  <si>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</si>
  <si>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</si>
  <si>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</si>
  <si>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</si>
  <si>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</si>
  <si>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</si>
  <si>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</si>
  <si>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</si>
  <si>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</si>
  <si>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</si>
  <si>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</si>
  <si>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</si>
  <si>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</si>
  <si>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</si>
  <si>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</si>
  <si>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</si>
  <si>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</si>
  <si>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</si>
  <si>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</si>
  <si>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</si>
  <si>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</si>
  <si>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</si>
  <si>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</si>
  <si>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</si>
  <si>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</si>
  <si>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</si>
  <si>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</si>
  <si>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</si>
  <si>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</si>
  <si>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</si>
  <si>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</si>
  <si>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</si>
  <si>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</si>
  <si>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</si>
  <si>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</si>
  <si>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</si>
  <si>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</si>
  <si>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</si>
  <si>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</si>
  <si>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</si>
  <si>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</si>
  <si>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</si>
  <si>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</si>
  <si>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</si>
  <si>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</si>
  <si>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</si>
  <si>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</si>
  <si>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</si>
  <si>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</si>
  <si>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</si>
  <si>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</si>
  <si>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</si>
  <si>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</si>
  <si>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</si>
  <si>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</si>
  <si>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</si>
  <si>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</si>
  <si>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</si>
  <si>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</si>
  <si>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</si>
  <si>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</si>
  <si>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</si>
  <si>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</si>
  <si>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</si>
  <si>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</si>
  <si>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</si>
  <si>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</si>
  <si>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</si>
  <si>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</si>
  <si>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</si>
  <si>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</si>
  <si>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</si>
  <si>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</si>
  <si>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</si>
  <si>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</si>
  <si>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</si>
  <si>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</si>
  <si>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</si>
  <si>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</si>
  <si>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</si>
  <si>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</si>
  <si>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</si>
  <si>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</si>
  <si>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</si>
  <si>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</si>
  <si>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</si>
  <si>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</si>
  <si>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</si>
  <si>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</si>
  <si>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</si>
  <si>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</si>
  <si>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</si>
  <si>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</si>
  <si>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</si>
  <si>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</si>
  <si>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</si>
  <si>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</si>
  <si>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</si>
  <si>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</si>
  <si>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</si>
  <si>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</si>
  <si>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</si>
  <si>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</si>
  <si>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</si>
  <si>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</si>
  <si>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</si>
  <si>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</si>
  <si>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</si>
  <si>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</si>
  <si>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</si>
  <si>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</si>
  <si>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</si>
  <si>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</si>
  <si>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</si>
  <si>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</si>
  <si>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</si>
  <si>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</si>
  <si>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</si>
  <si>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</si>
  <si>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</si>
  <si>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</si>
  <si>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</si>
  <si>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</si>
  <si>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</si>
  <si>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</si>
  <si>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</si>
  <si>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</si>
  <si>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</si>
  <si>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</si>
  <si>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</si>
  <si>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</si>
  <si>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</si>
  <si>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</si>
  <si>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</si>
  <si>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</si>
  <si>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</si>
  <si>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</si>
  <si>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</si>
  <si>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</si>
  <si>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</si>
  <si>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</si>
  <si>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</si>
  <si>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</si>
  <si>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</si>
  <si>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</si>
  <si>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</si>
  <si>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</si>
  <si>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</si>
  <si>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</si>
  <si>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</si>
  <si>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</si>
  <si>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</si>
  <si>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</si>
  <si>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</si>
  <si>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</si>
  <si>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</si>
  <si>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</si>
  <si>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</si>
  <si>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</si>
  <si>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</si>
  <si>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</si>
  <si>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</si>
  <si>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</si>
  <si>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</si>
  <si>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</si>
  <si>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</si>
  <si>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</si>
  <si>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</si>
  <si>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</si>
  <si>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</si>
  <si>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</si>
  <si>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</si>
  <si>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</si>
  <si>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</si>
  <si>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</si>
  <si>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</si>
  <si>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</si>
  <si>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</si>
  <si>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</si>
  <si>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</si>
  <si>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</si>
  <si>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</si>
  <si>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</si>
  <si>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</si>
  <si>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</si>
  <si>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</si>
  <si>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</si>
  <si>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</si>
  <si>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</si>
  <si>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</si>
  <si>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</si>
  <si>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</si>
  <si>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</si>
  <si>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</si>
  <si>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</si>
  <si>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</si>
  <si>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</si>
  <si>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</si>
  <si>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</si>
  <si>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</si>
  <si>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</si>
  <si>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</si>
  <si>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</si>
  <si>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</si>
  <si>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</si>
  <si>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</si>
  <si>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</si>
  <si>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</si>
  <si>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</si>
  <si>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</si>
  <si>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</si>
  <si>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</si>
  <si>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</si>
  <si>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</si>
  <si>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</si>
  <si>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</si>
  <si>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</si>
  <si>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</si>
  <si>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</si>
  <si>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</si>
  <si>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</si>
  <si>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</si>
  <si>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</si>
  <si>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</si>
  <si>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</si>
  <si>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</si>
  <si>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</si>
  <si>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</si>
  <si>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</si>
  <si>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</si>
  <si>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</si>
  <si>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</si>
  <si>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</si>
  <si>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</si>
  <si>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</si>
  <si>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</si>
  <si>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</si>
  <si>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</si>
  <si>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</si>
  <si>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</si>
  <si>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</si>
  <si>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</si>
  <si>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</si>
  <si>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</si>
  <si>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</si>
  <si>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</si>
  <si>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</si>
  <si>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</si>
  <si>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</si>
  <si>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</si>
  <si>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</si>
  <si>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</si>
  <si>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</si>
  <si>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</si>
  <si>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</si>
  <si>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</si>
  <si>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</si>
  <si>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</si>
  <si>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</si>
  <si>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</si>
  <si>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</si>
  <si>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</si>
  <si>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</si>
  <si>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</si>
  <si>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</si>
  <si>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</si>
  <si>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</si>
  <si>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</si>
  <si>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</si>
  <si>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</si>
  <si>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</si>
  <si>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</si>
  <si>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</si>
  <si>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</si>
  <si>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</si>
  <si>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</si>
  <si>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</si>
  <si>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</si>
  <si>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</si>
  <si>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</si>
  <si>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</si>
  <si>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</si>
  <si>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</si>
  <si>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</si>
  <si>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</si>
  <si>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</si>
  <si>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</si>
  <si>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</si>
  <si>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</si>
  <si>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</si>
  <si>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</si>
  <si>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</si>
  <si>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</si>
  <si>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</si>
  <si>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</si>
  <si>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</si>
  <si>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</si>
  <si>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</si>
  <si>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</si>
  <si>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</si>
  <si>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</si>
  <si>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</si>
  <si>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</si>
  <si>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</si>
  <si>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</si>
  <si>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</si>
  <si>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</si>
  <si>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</si>
  <si>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</si>
  <si>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</si>
  <si>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</si>
  <si>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</si>
  <si>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</si>
  <si>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</si>
  <si>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</si>
  <si>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</si>
  <si>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</si>
  <si>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</si>
  <si>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</si>
  <si>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</si>
  <si>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</si>
  <si>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</si>
  <si>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</si>
  <si>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</si>
  <si>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</si>
  <si>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</si>
  <si>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</si>
  <si>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</si>
  <si>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</si>
  <si>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</si>
  <si>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</si>
  <si>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</si>
  <si>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</si>
  <si>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</si>
  <si>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</si>
  <si>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</si>
  <si>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</si>
  <si>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</si>
  <si>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</si>
  <si>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</si>
  <si>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</si>
  <si>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</si>
  <si>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</si>
  <si>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</si>
  <si>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</si>
  <si>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</si>
  <si>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</si>
  <si>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</si>
  <si>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</si>
  <si>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</si>
  <si>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</si>
  <si>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</si>
  <si>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</si>
  <si>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</si>
  <si>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</si>
  <si>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</si>
  <si>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</si>
  <si>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</si>
  <si>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</si>
  <si>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</si>
  <si>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</si>
  <si>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</si>
  <si>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</si>
  <si>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</si>
  <si>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</si>
  <si>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</si>
  <si>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</si>
  <si>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</si>
  <si>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</si>
  <si>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</si>
  <si>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</si>
  <si>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</si>
  <si>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</si>
  <si>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</si>
  <si>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</si>
  <si>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</si>
  <si>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</si>
  <si>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</si>
  <si>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</si>
  <si>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</si>
  <si>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</si>
  <si>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</si>
  <si>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</si>
  <si>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</si>
  <si>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</si>
  <si>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</si>
  <si>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</si>
  <si>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</si>
  <si>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</si>
  <si>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</si>
  <si>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</si>
  <si>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</si>
  <si>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</si>
  <si>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</si>
  <si>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</si>
  <si>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</si>
  <si>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</si>
  <si>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</si>
  <si>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</si>
  <si>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</si>
  <si>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</si>
  <si>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</si>
  <si>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</si>
  <si>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</si>
  <si>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</si>
  <si>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</si>
  <si>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</si>
  <si>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</si>
  <si>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</si>
  <si>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</si>
  <si>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</si>
  <si>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</si>
  <si>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</si>
  <si>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</si>
  <si>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</si>
  <si>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</si>
  <si>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</si>
  <si>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</si>
  <si>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</si>
  <si>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</si>
  <si>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</si>
  <si>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</si>
  <si>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</si>
  <si>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</si>
  <si>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</si>
  <si>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</si>
  <si>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</si>
  <si>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</si>
  <si>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</si>
  <si>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</si>
  <si>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</si>
  <si>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</si>
  <si>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</si>
  <si>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</si>
  <si>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</si>
  <si>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</si>
  <si>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</si>
  <si>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</si>
  <si>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</si>
  <si>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</si>
  <si>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</si>
  <si>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</si>
  <si>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</si>
  <si>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</si>
  <si>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</si>
  <si>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</si>
  <si>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</si>
  <si>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</si>
  <si>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</si>
  <si>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</si>
  <si>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</si>
  <si>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</si>
  <si>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</si>
  <si>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</si>
  <si>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</si>
  <si>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</si>
  <si>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</si>
  <si>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</si>
  <si>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</si>
  <si>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</si>
  <si>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</si>
  <si>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</si>
  <si>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</si>
  <si>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</si>
  <si>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</si>
  <si>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</si>
  <si>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</si>
  <si>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</si>
  <si>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</si>
  <si>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</si>
  <si>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</si>
  <si>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</si>
  <si>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</si>
  <si>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</si>
  <si>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</si>
  <si>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</si>
  <si>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</si>
  <si>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</si>
  <si>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</si>
  <si>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</si>
  <si>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</si>
  <si>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</si>
  <si>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</si>
  <si>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</si>
  <si>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</si>
  <si>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</si>
  <si>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</si>
  <si>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</si>
  <si>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</si>
  <si>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</si>
  <si>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</si>
  <si>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</si>
  <si>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</si>
  <si>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</si>
  <si>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</si>
  <si>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</si>
  <si>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</si>
  <si>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</si>
  <si>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</si>
  <si>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</si>
  <si>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</si>
  <si>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</si>
  <si>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</si>
  <si>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</si>
  <si>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</si>
  <si>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</si>
  <si>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</si>
  <si>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</si>
  <si>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</si>
  <si>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</si>
  <si>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</si>
  <si>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</si>
  <si>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</si>
  <si>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</si>
  <si>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</si>
  <si>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</si>
  <si>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</si>
  <si>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</si>
  <si>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</si>
  <si>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</si>
  <si>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</si>
  <si>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</si>
  <si>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</si>
  <si>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</si>
  <si>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</si>
  <si>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</si>
  <si>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</si>
  <si>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</si>
  <si>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</si>
  <si>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</si>
  <si>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</si>
  <si>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</si>
  <si>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</si>
  <si>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</si>
  <si>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</si>
  <si>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</si>
  <si>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</si>
  <si>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</si>
  <si>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</si>
  <si>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</si>
  <si>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</si>
  <si>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</si>
  <si>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</si>
  <si>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</si>
  <si>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</si>
  <si>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</si>
  <si>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</si>
  <si>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</si>
  <si>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</si>
  <si>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</si>
  <si>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</si>
  <si>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</si>
  <si>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</si>
  <si>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</si>
  <si>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</si>
  <si>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</si>
  <si>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</si>
  <si>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</si>
  <si>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</si>
  <si>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</si>
  <si>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</si>
  <si>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</si>
  <si>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</si>
  <si>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</si>
  <si>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</si>
  <si>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</si>
  <si>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</si>
  <si>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</si>
  <si>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</si>
  <si>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</si>
  <si>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</si>
  <si>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</si>
  <si>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</si>
  <si>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</si>
  <si>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</si>
  <si>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</si>
  <si>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</si>
  <si>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</si>
  <si>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</si>
  <si>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</si>
  <si>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</si>
  <si>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</si>
  <si>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</si>
  <si>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</si>
  <si>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</si>
  <si>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</si>
  <si>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</si>
  <si>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</si>
  <si>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</si>
  <si>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</si>
  <si>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</si>
  <si>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</si>
  <si>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</si>
  <si>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</si>
  <si>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</si>
  <si>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</si>
  <si>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</si>
  <si>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</si>
  <si>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</si>
  <si>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</si>
  <si>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</si>
  <si>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</si>
  <si>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</si>
  <si>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</si>
  <si>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</si>
  <si>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</si>
  <si>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</si>
  <si>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</si>
  <si>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</si>
  <si>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</si>
  <si>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</si>
  <si>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</si>
  <si>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</si>
  <si>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</si>
  <si>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</si>
  <si>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</si>
  <si>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</si>
  <si>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</si>
  <si>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</si>
  <si>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</si>
  <si>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</si>
  <si>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</si>
  <si>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</si>
  <si>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</si>
  <si>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</si>
  <si>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</si>
  <si>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</si>
  <si>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</si>
  <si>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</si>
  <si>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</si>
  <si>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</si>
  <si>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</si>
  <si>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</si>
  <si>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</si>
  <si>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</si>
  <si>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</si>
  <si>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</si>
  <si>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</si>
  <si>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</si>
  <si>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</si>
  <si>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</si>
  <si>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</si>
  <si>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</si>
  <si>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</si>
  <si>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</si>
  <si>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</si>
  <si>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</si>
  <si>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</si>
  <si>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</si>
  <si>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</si>
  <si>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</si>
  <si>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</si>
  <si>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</si>
  <si>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</si>
  <si>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</si>
  <si>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</si>
  <si>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</si>
  <si>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</si>
  <si>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</si>
  <si>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</si>
  <si>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</si>
  <si>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</si>
  <si>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</si>
  <si>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</si>
  <si>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</si>
  <si>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</si>
  <si>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</si>
  <si>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</si>
  <si>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</si>
  <si>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</si>
  <si>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</si>
  <si>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</si>
  <si>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</si>
  <si>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</si>
  <si>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</si>
  <si>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</si>
  <si>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</si>
  <si>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</si>
  <si>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</si>
  <si>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</si>
  <si>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</si>
  <si>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</si>
  <si>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</si>
  <si>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</si>
  <si>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</si>
  <si>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</si>
  <si>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</si>
  <si>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</si>
  <si>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</si>
  <si>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</si>
  <si>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</si>
  <si>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</si>
  <si>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</si>
  <si>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</si>
  <si>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</si>
  <si>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</si>
  <si>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</si>
  <si>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</si>
  <si>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</si>
  <si>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</si>
  <si>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</si>
  <si>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</si>
  <si>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</si>
  <si>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</si>
  <si>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</si>
  <si>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</si>
  <si>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</si>
  <si>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</si>
  <si>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</si>
  <si>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</si>
  <si>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</si>
  <si>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</si>
  <si>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</si>
  <si>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</si>
  <si>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</si>
  <si>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</si>
  <si>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</si>
  <si>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</si>
  <si>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</si>
  <si>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</si>
  <si>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</si>
  <si>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</si>
  <si>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</si>
  <si>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</si>
  <si>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</si>
  <si>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</si>
  <si>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</si>
  <si>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</si>
  <si>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</si>
  <si>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</si>
  <si>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</si>
  <si>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</si>
  <si>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</si>
  <si>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</si>
  <si>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</si>
  <si>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</si>
  <si>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</si>
  <si>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</si>
  <si>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</si>
  <si>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</si>
  <si>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</si>
  <si>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</si>
  <si>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</si>
  <si>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</si>
  <si>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</si>
  <si>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</si>
  <si>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</si>
  <si>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</si>
  <si>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</si>
  <si>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</si>
  <si>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</si>
  <si>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</si>
  <si>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</si>
  <si>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</si>
  <si>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</si>
  <si>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</si>
  <si>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</si>
  <si>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</si>
  <si>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</si>
  <si>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</si>
  <si>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</si>
  <si>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</si>
  <si>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</si>
  <si>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</si>
  <si>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</si>
  <si>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</si>
  <si>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</si>
  <si>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</si>
  <si>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</si>
  <si>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</si>
  <si>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</si>
  <si>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</si>
  <si>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</si>
  <si>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</si>
  <si>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</si>
  <si>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</si>
  <si>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</si>
  <si>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</si>
  <si>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</si>
  <si>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</si>
  <si>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</si>
  <si>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</si>
  <si>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</si>
  <si>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</si>
  <si>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</si>
  <si>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</si>
  <si>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</si>
  <si>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</si>
  <si>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</si>
  <si>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</si>
  <si>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</si>
  <si>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</si>
  <si>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</si>
  <si>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</si>
  <si>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</si>
  <si>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</si>
  <si>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</si>
  <si>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</si>
  <si>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</si>
  <si>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</si>
  <si>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</si>
  <si>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</si>
  <si>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</si>
  <si>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</si>
  <si>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</si>
  <si>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</si>
  <si>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</si>
  <si>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</si>
  <si>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</si>
  <si>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</si>
  <si>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</si>
  <si>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</si>
  <si>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</si>
  <si>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</si>
  <si>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</si>
  <si>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</si>
  <si>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</si>
  <si>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</si>
  <si>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</si>
  <si>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</si>
  <si>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</si>
  <si>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</si>
  <si>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</si>
  <si>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</si>
  <si>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</si>
  <si>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</si>
  <si>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</si>
  <si>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</si>
  <si>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</si>
  <si>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</si>
  <si>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</si>
  <si>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</si>
  <si>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</si>
  <si>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</si>
  <si>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</si>
  <si>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</si>
  <si>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</si>
  <si>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</si>
  <si>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</si>
  <si>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</si>
  <si>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</si>
  <si>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</si>
  <si>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</si>
  <si>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</si>
  <si>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</si>
  <si>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</si>
  <si>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</si>
  <si>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</si>
  <si>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</si>
  <si>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</si>
  <si>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</si>
  <si>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</si>
  <si>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</si>
  <si>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</si>
  <si>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</si>
  <si>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</si>
  <si>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</si>
  <si>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</si>
  <si>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</si>
  <si>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</si>
  <si>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</si>
  <si>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</si>
  <si>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</si>
  <si>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</si>
  <si>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</si>
  <si>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</si>
  <si>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</si>
  <si>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</si>
  <si>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</si>
  <si>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</si>
  <si>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</si>
  <si>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</si>
  <si>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</si>
  <si>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</si>
  <si>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</si>
  <si>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</si>
  <si>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</si>
  <si>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</si>
  <si>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</si>
  <si>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</si>
  <si>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</si>
  <si>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</si>
  <si>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</si>
  <si>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</si>
  <si>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</si>
  <si>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</si>
  <si>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</si>
  <si>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</si>
  <si>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</si>
  <si>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</si>
  <si>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</si>
  <si>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</si>
  <si>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</si>
  <si>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</si>
  <si>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</si>
  <si>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</si>
  <si>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</si>
  <si>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</si>
  <si>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</si>
  <si>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</si>
  <si>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</si>
  <si>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</si>
  <si>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</si>
  <si>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</si>
  <si>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</si>
  <si>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</si>
  <si>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</si>
  <si>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</si>
  <si>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</si>
  <si>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</si>
  <si>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</si>
  <si>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</si>
  <si>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</si>
  <si>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</si>
  <si>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</si>
  <si>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</si>
  <si>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</si>
  <si>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</si>
  <si>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</si>
  <si>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</si>
  <si>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</si>
  <si>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</si>
  <si>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</si>
  <si>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</si>
  <si>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</si>
  <si>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</si>
  <si>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</si>
  <si>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</si>
  <si>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</si>
  <si>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</si>
  <si>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</si>
  <si>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</si>
  <si>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</si>
  <si>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</si>
  <si>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</si>
  <si>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</si>
  <si>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</si>
  <si>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</si>
  <si>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</si>
  <si>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</si>
  <si>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</si>
  <si>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</si>
  <si>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</si>
  <si>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</si>
  <si>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</si>
  <si>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</si>
  <si>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</si>
  <si>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</si>
  <si>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</si>
  <si>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</si>
  <si>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</si>
  <si>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</si>
  <si>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</si>
  <si>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</si>
  <si>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</si>
  <si>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</si>
  <si>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</si>
  <si>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</si>
  <si>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</si>
  <si>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</si>
  <si>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</si>
  <si>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</si>
  <si>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</si>
  <si>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</si>
  <si>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</si>
  <si>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</si>
  <si>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</si>
  <si>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</si>
  <si>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</si>
  <si>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</si>
  <si>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</si>
  <si>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</si>
  <si>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</si>
  <si>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</si>
  <si>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</si>
  <si>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</si>
  <si>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</si>
  <si>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</si>
  <si>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</si>
  <si>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</si>
  <si>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</si>
  <si>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</si>
  <si>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</si>
  <si>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</si>
  <si>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</si>
  <si>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</si>
  <si>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</si>
  <si>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</si>
  <si>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</si>
  <si>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</si>
  <si>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</si>
  <si>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</si>
  <si>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</si>
  <si>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</si>
  <si>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</si>
  <si>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</si>
  <si>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</si>
  <si>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</si>
  <si>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</si>
  <si>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</si>
  <si>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</si>
  <si>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</si>
  <si>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</si>
  <si>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</si>
  <si>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</si>
  <si>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</si>
  <si>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</si>
  <si>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</si>
  <si>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</si>
  <si>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</si>
  <si>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</si>
  <si>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</si>
  <si>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</si>
  <si>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</si>
  <si>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</si>
  <si>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</si>
  <si>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</si>
  <si>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</si>
  <si>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</si>
  <si>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</si>
  <si>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</si>
  <si>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</si>
  <si>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</si>
  <si>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</si>
  <si>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</si>
  <si>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</si>
  <si>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</si>
  <si>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</si>
  <si>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</si>
  <si>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</si>
  <si>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</si>
  <si>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</si>
  <si>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</si>
  <si>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</si>
  <si>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</si>
  <si>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</si>
  <si>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</si>
  <si>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</si>
  <si>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</si>
  <si>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</si>
  <si>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</si>
  <si>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</si>
  <si>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</si>
  <si>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</si>
  <si>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</si>
  <si>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</si>
  <si>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</si>
  <si>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</si>
  <si>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</si>
  <si>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</si>
  <si>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</si>
  <si>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</si>
  <si>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</si>
  <si>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</si>
  <si>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</si>
  <si>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</si>
  <si>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</si>
  <si>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</si>
  <si>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</si>
  <si>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</si>
  <si>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</si>
  <si>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</si>
  <si>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</si>
  <si>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</si>
  <si>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</si>
  <si>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</si>
  <si>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</si>
  <si>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</si>
  <si>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</si>
  <si>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</si>
  <si>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</si>
  <si>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</si>
  <si>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</si>
  <si>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</si>
  <si>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</si>
  <si>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</si>
  <si>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</si>
  <si>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</si>
  <si>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</si>
  <si>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</si>
  <si>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</si>
  <si>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</si>
  <si>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</si>
  <si>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</si>
  <si>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</si>
  <si>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</si>
  <si>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</si>
  <si>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</si>
  <si>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</si>
  <si>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</si>
  <si>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</si>
  <si>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</si>
  <si>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</si>
  <si>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</si>
  <si>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</si>
  <si>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</si>
  <si>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</si>
  <si>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</si>
  <si>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</si>
  <si>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</si>
  <si>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</si>
  <si>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</si>
  <si>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</si>
  <si>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</si>
  <si>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</si>
  <si>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</si>
  <si>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</si>
  <si>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</si>
  <si>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</si>
  <si>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</si>
  <si>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</si>
  <si>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</si>
  <si>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</si>
  <si>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</si>
  <si>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</si>
  <si>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</si>
  <si>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</si>
  <si>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</si>
  <si>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</si>
  <si>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</si>
  <si>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</si>
  <si>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</si>
  <si>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</si>
  <si>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</si>
  <si>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</si>
  <si>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</si>
  <si>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</si>
  <si>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</si>
  <si>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</si>
  <si>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</si>
  <si>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</si>
  <si>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</si>
  <si>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</si>
  <si>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</si>
  <si>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</si>
  <si>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</si>
  <si>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</si>
  <si>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</si>
  <si>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</si>
  <si>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</si>
  <si>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</si>
  <si>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</si>
  <si>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</si>
  <si>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</si>
  <si>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</si>
  <si>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</si>
  <si>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</si>
  <si>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</si>
  <si>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</si>
  <si>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</si>
  <si>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</si>
  <si>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</si>
  <si>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</si>
  <si>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</si>
  <si>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</si>
  <si>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</si>
  <si>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</si>
  <si>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</si>
  <si>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</si>
  <si>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</si>
  <si>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</si>
  <si>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</si>
  <si>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</si>
  <si>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</si>
  <si>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</si>
  <si>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</si>
  <si>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</si>
  <si>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</si>
  <si>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</si>
  <si>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</si>
  <si>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</si>
  <si>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</si>
  <si>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</si>
  <si>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</si>
  <si>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</si>
  <si>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</si>
  <si>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</si>
  <si>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</si>
  <si>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</si>
  <si>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</si>
  <si>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</si>
  <si>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</si>
  <si>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</si>
  <si>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</si>
  <si>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</si>
  <si>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</si>
  <si>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</si>
  <si>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</si>
  <si>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</si>
  <si>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</si>
  <si>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</si>
  <si>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</si>
  <si>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</si>
  <si>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</si>
  <si>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</si>
  <si>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</si>
  <si>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</si>
  <si>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</si>
  <si>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</si>
  <si>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</si>
  <si>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</si>
  <si>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</si>
  <si>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</si>
  <si>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</si>
  <si>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</si>
  <si>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</si>
  <si>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</si>
  <si>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</si>
  <si>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</si>
  <si>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</si>
  <si>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</si>
  <si>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</si>
  <si>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</si>
  <si>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</si>
  <si>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</si>
  <si>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</si>
  <si>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</si>
  <si>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</si>
  <si>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</si>
  <si>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</si>
  <si>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</si>
  <si>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</si>
  <si>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</si>
  <si>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</si>
  <si>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</si>
  <si>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</si>
  <si>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</si>
  <si>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</si>
  <si>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</si>
  <si>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</si>
  <si>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</si>
  <si>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</si>
  <si>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</si>
  <si>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</si>
  <si>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</si>
  <si>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</si>
  <si>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</si>
  <si>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</si>
  <si>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</si>
  <si>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</si>
  <si>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</si>
  <si>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</si>
  <si>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</si>
  <si>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</si>
  <si>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</si>
  <si>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</si>
  <si>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</si>
  <si>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</si>
  <si>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</si>
  <si>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</si>
  <si>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</si>
  <si>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</si>
  <si>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</si>
  <si>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</si>
  <si>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</si>
  <si>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</si>
  <si>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</si>
  <si>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</si>
  <si>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</si>
  <si>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</si>
  <si>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</si>
  <si>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</si>
  <si>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</si>
  <si>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</si>
  <si>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</si>
  <si>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</si>
  <si>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</si>
  <si>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</si>
  <si>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</si>
  <si>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</si>
  <si>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</si>
  <si>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</si>
  <si>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</si>
  <si>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</si>
  <si>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</si>
  <si>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</si>
  <si>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</si>
  <si>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</si>
  <si>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</si>
  <si>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</si>
  <si>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</si>
  <si>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</si>
  <si>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</si>
  <si>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</si>
  <si>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</si>
  <si>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</si>
  <si>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</si>
  <si>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</si>
  <si>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</si>
  <si>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</si>
  <si>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</si>
  <si>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</si>
  <si>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</si>
  <si>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</si>
  <si>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</si>
  <si>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</si>
  <si>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</si>
  <si>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</si>
  <si>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</si>
  <si>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</si>
  <si>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</si>
  <si>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</si>
  <si>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</si>
  <si>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</si>
  <si>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</si>
  <si>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</si>
  <si>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</si>
  <si>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</si>
  <si>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</si>
  <si>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</si>
  <si>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</si>
  <si>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</si>
  <si>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</si>
  <si>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</si>
  <si>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</si>
  <si>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</si>
  <si>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</si>
  <si>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</si>
  <si>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</si>
  <si>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</si>
  <si>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</si>
  <si>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</si>
  <si>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</si>
  <si>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</si>
  <si>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</si>
  <si>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</si>
  <si>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</si>
  <si>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</si>
  <si>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</si>
  <si>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</si>
  <si>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</si>
  <si>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</si>
  <si>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</si>
  <si>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</si>
  <si>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</si>
  <si>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</si>
  <si>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</si>
  <si>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</si>
  <si>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</si>
  <si>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</si>
  <si>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</si>
  <si>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</si>
  <si>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</si>
  <si>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</si>
  <si>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</si>
  <si>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</si>
  <si>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</si>
  <si>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</si>
  <si>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</si>
  <si>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</si>
  <si>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</si>
  <si>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</si>
  <si>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</si>
  <si>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</si>
  <si>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</si>
  <si>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</si>
  <si>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</si>
  <si>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</si>
  <si>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</si>
  <si>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</si>
  <si>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</si>
  <si>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</si>
  <si>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</si>
  <si>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</si>
  <si>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</si>
  <si>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</si>
  <si>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</si>
  <si>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</si>
  <si>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</si>
  <si>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</si>
  <si>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</si>
  <si>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</si>
  <si>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</si>
  <si>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</si>
  <si>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</si>
  <si>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</si>
  <si>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</si>
  <si>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</si>
  <si>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</si>
  <si>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</si>
  <si>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</si>
  <si>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</si>
  <si>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</si>
  <si>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</si>
  <si>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</si>
  <si>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</si>
  <si>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</si>
  <si>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</si>
  <si>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</si>
  <si>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</si>
  <si>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</si>
  <si>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</si>
  <si>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</si>
  <si>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</si>
  <si>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</si>
  <si>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</si>
  <si>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</si>
  <si>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</si>
  <si>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</si>
  <si>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</si>
  <si>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</si>
  <si>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</si>
  <si>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</si>
  <si>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</si>
  <si>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</si>
  <si>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</si>
  <si>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</si>
  <si>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</si>
  <si>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</si>
  <si>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</si>
  <si>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</si>
  <si>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</si>
  <si>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</si>
  <si>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</si>
  <si>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</si>
  <si>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</si>
  <si>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</si>
  <si>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</si>
  <si>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</si>
  <si>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</si>
  <si>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</si>
  <si>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</si>
  <si>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</si>
  <si>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</si>
  <si>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</si>
  <si>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</si>
  <si>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</si>
  <si>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</si>
  <si>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</si>
  <si>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</si>
  <si>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</si>
  <si>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</si>
  <si>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</si>
  <si>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</si>
  <si>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</si>
  <si>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</si>
  <si>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</si>
  <si>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</si>
  <si>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</si>
  <si>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</si>
  <si>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</si>
  <si>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</si>
  <si>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</si>
  <si>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</si>
  <si>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</si>
  <si>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</si>
  <si>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</si>
  <si>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</si>
  <si>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</si>
  <si>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</si>
  <si>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</si>
  <si>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</si>
  <si>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</si>
  <si>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</si>
  <si>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</si>
  <si>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</si>
  <si>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</si>
  <si>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</si>
  <si>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</si>
  <si>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</si>
  <si>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</si>
  <si>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</si>
  <si>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</si>
  <si>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</si>
  <si>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</si>
  <si>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</si>
  <si>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</si>
  <si>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</si>
  <si>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</si>
  <si>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</si>
  <si>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</si>
  <si>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</si>
  <si>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</si>
  <si>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</si>
  <si>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</si>
  <si>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</si>
  <si>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</si>
  <si>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</si>
  <si>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</si>
  <si>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</si>
  <si>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</si>
  <si>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</si>
  <si>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</si>
  <si>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</si>
  <si>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</si>
  <si>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</si>
  <si>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</si>
  <si>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</si>
  <si>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</si>
  <si>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</si>
  <si>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</si>
  <si>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</si>
  <si>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</si>
  <si>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</si>
  <si>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</si>
  <si>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</si>
  <si>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</si>
  <si>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</si>
  <si>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</si>
  <si>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</si>
  <si>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</si>
  <si>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</si>
  <si>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</si>
  <si>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</si>
  <si>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</si>
  <si>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</si>
  <si>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</si>
  <si>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</si>
  <si>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</si>
  <si>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</si>
  <si>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</si>
  <si>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</si>
  <si>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</si>
  <si>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</si>
  <si>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</si>
  <si>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</si>
  <si>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</si>
  <si>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</si>
  <si>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</si>
  <si>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</si>
  <si>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</si>
  <si>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</si>
  <si>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</si>
  <si>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</si>
  <si>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</si>
  <si>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</si>
  <si>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</si>
  <si>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</si>
  <si>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</si>
  <si>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</si>
  <si>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</si>
  <si>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</si>
  <si>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</si>
  <si>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</si>
  <si>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</si>
  <si>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</si>
  <si>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</si>
  <si>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</si>
  <si>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</si>
  <si>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</si>
  <si>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</si>
  <si>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</si>
  <si>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</si>
  <si>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</si>
  <si>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</si>
  <si>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</si>
  <si>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</si>
  <si>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</si>
  <si>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</si>
  <si>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</si>
  <si>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</si>
  <si>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</si>
  <si>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</si>
  <si>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</si>
  <si>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</si>
  <si>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</si>
  <si>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</si>
  <si>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</si>
  <si>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</si>
  <si>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</si>
  <si>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</si>
  <si>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</si>
  <si>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</si>
  <si>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</si>
  <si>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</si>
  <si>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</si>
  <si>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</si>
  <si>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</si>
  <si>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</si>
  <si>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</si>
  <si>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</si>
  <si>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</si>
  <si>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</si>
  <si>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</si>
  <si>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</si>
  <si>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</si>
  <si>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</si>
  <si>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</si>
  <si>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</si>
  <si>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</si>
  <si>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</si>
  <si>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</si>
  <si>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</si>
  <si>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</si>
  <si>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</si>
  <si>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</si>
  <si>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</si>
  <si>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</si>
  <si>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</si>
  <si>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</si>
  <si>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</si>
  <si>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</si>
  <si>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</si>
  <si>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</si>
  <si>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</si>
  <si>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</si>
  <si>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</si>
  <si>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</si>
  <si>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</si>
  <si>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</si>
  <si>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</si>
  <si>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</si>
  <si>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</si>
  <si>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</si>
  <si>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</si>
  <si>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</si>
  <si>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</si>
  <si>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</si>
  <si>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</si>
  <si>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</si>
  <si>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</si>
  <si>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</si>
  <si>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</si>
  <si>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</si>
  <si>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</si>
  <si>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</si>
  <si>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</si>
  <si>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</si>
  <si>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</si>
  <si>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</si>
  <si>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</si>
  <si>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</si>
  <si>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</si>
  <si>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</si>
  <si>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</si>
  <si>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</si>
  <si>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</si>
  <si>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</si>
  <si>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</si>
  <si>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</si>
  <si>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</si>
  <si>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</si>
  <si>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</si>
  <si>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</si>
  <si>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</si>
  <si>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</si>
  <si>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</si>
  <si>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</si>
  <si>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</si>
  <si>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</si>
  <si>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</si>
  <si>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</si>
  <si>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</si>
  <si>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</si>
  <si>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</si>
  <si>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</si>
  <si>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</si>
  <si>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</si>
  <si>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</si>
  <si>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</si>
  <si>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</si>
  <si>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</si>
  <si>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</si>
  <si>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</si>
  <si>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</si>
  <si>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</si>
  <si>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</si>
  <si>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</si>
  <si>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</si>
  <si>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</si>
  <si>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</si>
  <si>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</si>
  <si>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</si>
  <si>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</si>
  <si>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</si>
  <si>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</si>
  <si>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</si>
  <si>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</si>
  <si>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</si>
  <si>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</si>
  <si>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</si>
  <si>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</si>
  <si>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</si>
  <si>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</si>
  <si>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</si>
  <si>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</si>
  <si>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</si>
  <si>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</si>
  <si>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</si>
  <si>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</si>
  <si>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</si>
  <si>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</si>
  <si>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</si>
  <si>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</si>
  <si>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</si>
  <si>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</si>
  <si>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</si>
  <si>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</si>
  <si>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</si>
  <si>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</si>
  <si>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</si>
  <si>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</si>
  <si>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</si>
  <si>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</si>
  <si>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</si>
  <si>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</si>
  <si>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</si>
  <si>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</si>
  <si>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</si>
  <si>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</si>
  <si>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</si>
  <si>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</si>
  <si>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</si>
  <si>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</si>
  <si>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</si>
  <si>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</si>
  <si>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</si>
  <si>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</si>
  <si>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</si>
  <si>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</si>
  <si>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</si>
  <si>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</si>
  <si>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</si>
  <si>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</si>
  <si>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</si>
  <si>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</si>
  <si>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</si>
  <si>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</si>
  <si>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</si>
  <si>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</si>
  <si>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</si>
  <si>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</si>
  <si>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</si>
  <si>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</si>
  <si>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</si>
  <si>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</si>
  <si>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</si>
  <si>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</si>
  <si>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</si>
  <si>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</si>
  <si>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</si>
  <si>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</si>
  <si>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</si>
  <si>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</si>
  <si>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</si>
  <si>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</si>
  <si>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</si>
  <si>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</si>
  <si>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</si>
  <si>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</si>
  <si>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</si>
  <si>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</si>
  <si>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</si>
  <si>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</si>
  <si>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</si>
  <si>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</si>
  <si>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</si>
  <si>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</si>
  <si>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</si>
  <si>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</si>
  <si>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</si>
  <si>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</si>
  <si>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</si>
  <si>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</si>
  <si>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</si>
  <si>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</si>
  <si>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</si>
  <si>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</si>
  <si>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</si>
  <si>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</si>
  <si>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</si>
  <si>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</si>
  <si>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</si>
  <si>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</si>
  <si>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</si>
  <si>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</si>
  <si>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</si>
  <si>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</si>
  <si>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</si>
  <si>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</si>
  <si>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</si>
  <si>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</si>
  <si>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</si>
  <si>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</si>
  <si>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</si>
  <si>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</si>
  <si>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</si>
  <si>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</si>
  <si>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</si>
  <si>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</si>
  <si>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</si>
  <si>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</si>
  <si>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</si>
  <si>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</si>
  <si>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</si>
  <si>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</si>
  <si>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</si>
  <si>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</si>
  <si>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</si>
  <si>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</si>
  <si>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</si>
  <si>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</si>
  <si>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</si>
  <si>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</si>
  <si>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</si>
  <si>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</si>
  <si>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</si>
  <si>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</si>
  <si>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</si>
  <si>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</si>
  <si>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</si>
  <si>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</si>
  <si>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</si>
  <si>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</si>
  <si>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</si>
  <si>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</si>
  <si>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</si>
  <si>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</si>
  <si>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</si>
  <si>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</si>
  <si>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</si>
  <si>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</si>
  <si>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</si>
  <si>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</si>
  <si>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</si>
  <si>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</si>
  <si>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</si>
  <si>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</si>
  <si>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</si>
  <si>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</si>
  <si>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</si>
  <si>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</si>
  <si>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</si>
  <si>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</si>
  <si>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</si>
  <si>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</si>
  <si>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</si>
  <si>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</si>
  <si>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</si>
  <si>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</si>
  <si>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</si>
  <si>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</si>
  <si>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</si>
  <si>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</si>
  <si>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</si>
  <si>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</si>
  <si>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</si>
  <si>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</si>
  <si>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</si>
  <si>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</si>
  <si>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</si>
  <si>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</si>
  <si>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</si>
  <si>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</si>
  <si>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</si>
  <si>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</si>
  <si>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</si>
  <si>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</si>
  <si>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</si>
  <si>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</si>
  <si>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</si>
  <si>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</si>
  <si>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</si>
  <si>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</si>
  <si>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</si>
  <si>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</si>
  <si>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</si>
  <si>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</si>
  <si>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</si>
  <si>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</si>
  <si>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</si>
  <si>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</si>
  <si>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</si>
  <si>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</si>
  <si>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</si>
  <si>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</si>
  <si>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</si>
  <si>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</si>
  <si>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</si>
  <si>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</si>
  <si>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</si>
  <si>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</si>
  <si>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</si>
  <si>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</si>
  <si>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</si>
  <si>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</si>
  <si>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</si>
  <si>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</si>
  <si>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</si>
  <si>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</si>
  <si>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</si>
  <si>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</si>
  <si>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</si>
  <si>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</si>
  <si>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</si>
  <si>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</si>
  <si>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</si>
  <si>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</si>
  <si>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</si>
  <si>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</si>
  <si>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</si>
  <si>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</si>
  <si>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</si>
  <si>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</si>
  <si>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</si>
  <si>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</si>
  <si>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</si>
  <si>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</si>
  <si>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</si>
  <si>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</si>
  <si>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</si>
  <si>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</si>
  <si>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</si>
  <si>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</si>
  <si>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</si>
  <si>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</si>
  <si>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</si>
  <si>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</si>
  <si>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</si>
  <si>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</si>
  <si>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</si>
  <si>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</si>
  <si>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</si>
  <si>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</si>
  <si>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</si>
  <si>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</si>
  <si>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</si>
  <si>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</si>
  <si>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</si>
  <si>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</si>
  <si>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</si>
  <si>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</si>
  <si>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</si>
  <si>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</si>
  <si>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</si>
  <si>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</si>
  <si>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</si>
  <si>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</si>
  <si>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</si>
  <si>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</si>
  <si>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</si>
  <si>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</si>
  <si>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</si>
  <si>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</si>
  <si>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</si>
  <si>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</si>
  <si>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</si>
  <si>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</si>
  <si>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</si>
  <si>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</si>
  <si>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</si>
  <si>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</si>
  <si>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</si>
  <si>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</si>
  <si>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</si>
  <si>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</si>
  <si>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</si>
  <si>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</si>
  <si>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</si>
  <si>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</si>
  <si>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</si>
  <si>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</si>
  <si>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</si>
  <si>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</si>
  <si>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</si>
  <si>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</si>
  <si>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</si>
  <si>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</si>
  <si>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</si>
  <si>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</si>
  <si>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</si>
  <si>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</si>
  <si>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</si>
  <si>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</si>
  <si>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</si>
  <si>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</si>
  <si>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</si>
  <si>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</si>
  <si>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</si>
  <si>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</si>
  <si>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</si>
  <si>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</si>
  <si>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</si>
  <si>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</si>
  <si>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</si>
  <si>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</si>
  <si>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</si>
  <si>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</si>
  <si>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</si>
  <si>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</si>
  <si>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</si>
  <si>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</si>
  <si>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</si>
  <si>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</si>
  <si>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</si>
  <si>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</si>
  <si>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</si>
  <si>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</si>
  <si>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</si>
  <si>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</si>
  <si>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</si>
  <si>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</si>
  <si>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</si>
  <si>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</si>
  <si>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</si>
  <si>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</si>
  <si>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</si>
  <si>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</si>
  <si>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</si>
  <si>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</si>
  <si>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</si>
  <si>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</si>
  <si>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</si>
  <si>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</si>
  <si>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</si>
  <si>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</si>
  <si>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</si>
  <si>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</si>
  <si>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</si>
  <si>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</si>
  <si>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</si>
  <si>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</si>
  <si>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</si>
  <si>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</si>
  <si>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</si>
  <si>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</si>
  <si>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</si>
  <si>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</si>
  <si>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</si>
  <si>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</si>
  <si>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</si>
  <si>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</si>
  <si>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</si>
  <si>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</si>
  <si>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</si>
  <si>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</si>
  <si>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</si>
  <si>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</si>
  <si>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</si>
  <si>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</si>
  <si>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</si>
  <si>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</si>
  <si>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</si>
  <si>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</si>
  <si>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</si>
  <si>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</si>
  <si>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</si>
  <si>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</si>
  <si>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</si>
  <si>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</si>
  <si>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</si>
  <si>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</si>
  <si>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</si>
  <si>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</si>
  <si>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</si>
  <si>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</si>
  <si>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</si>
  <si>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</si>
  <si>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</si>
  <si>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</si>
  <si>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</si>
  <si>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</si>
  <si>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</si>
  <si>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</si>
  <si>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</si>
  <si>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</si>
  <si>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</si>
  <si>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</si>
  <si>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</si>
  <si>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</si>
  <si>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</si>
  <si>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</si>
  <si>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</si>
  <si>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</si>
  <si>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</si>
  <si>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</si>
  <si>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</si>
  <si>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</si>
  <si>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</si>
  <si>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</si>
  <si>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</si>
  <si>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</si>
  <si>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</si>
  <si>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</si>
  <si>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</si>
  <si>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</si>
  <si>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</si>
  <si>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</si>
  <si>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</si>
  <si>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</si>
  <si>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</si>
  <si>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</si>
  <si>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</si>
  <si>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</si>
  <si>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</si>
  <si>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</si>
  <si>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</si>
  <si>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</si>
  <si>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</si>
  <si>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</si>
  <si>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</si>
  <si>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</si>
  <si>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</si>
  <si>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</si>
  <si>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</si>
  <si>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</si>
  <si>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</si>
  <si>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</si>
  <si>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</si>
  <si>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</si>
  <si>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</si>
  <si>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</si>
  <si>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</si>
  <si>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</si>
  <si>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</si>
  <si>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</si>
  <si>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</si>
  <si>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</si>
  <si>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</si>
  <si>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</si>
  <si>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</si>
  <si>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</si>
  <si>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</si>
  <si>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</si>
  <si>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</si>
  <si>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</si>
  <si>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</si>
  <si>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</si>
  <si>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</si>
  <si>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</si>
  <si>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</si>
  <si>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</si>
  <si>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</si>
  <si>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</si>
  <si>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</si>
  <si>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</si>
  <si>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</si>
  <si>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</si>
  <si>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</si>
  <si>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</si>
  <si>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</si>
  <si>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</si>
  <si>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</si>
  <si>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</si>
  <si>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</si>
  <si>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</si>
  <si>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</si>
  <si>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</si>
  <si>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</si>
  <si>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</si>
  <si>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</si>
  <si>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</si>
  <si>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</si>
  <si>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</si>
  <si>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</si>
  <si>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</si>
  <si>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</si>
  <si>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</si>
  <si>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</si>
  <si>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</si>
  <si>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</si>
  <si>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</si>
  <si>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</si>
  <si>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</si>
  <si>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</si>
  <si>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</si>
  <si>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</si>
  <si>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</si>
  <si>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</si>
  <si>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</si>
  <si>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</si>
  <si>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</si>
  <si>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</si>
  <si>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</si>
  <si>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</si>
  <si>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</si>
  <si>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</si>
  <si>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</si>
  <si>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</si>
  <si>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</si>
  <si>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</si>
  <si>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</si>
  <si>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</si>
  <si>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</si>
  <si>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</si>
  <si>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</si>
  <si>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</si>
  <si>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</si>
  <si>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</si>
  <si>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</si>
  <si>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</si>
  <si>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</si>
  <si>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</si>
  <si>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</si>
  <si>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</si>
  <si>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</si>
  <si>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</si>
  <si>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</si>
  <si>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</si>
  <si>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</si>
  <si>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</si>
  <si>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</si>
  <si>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</si>
  <si>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</si>
  <si>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</si>
  <si>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</si>
  <si>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</si>
  <si>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</si>
  <si>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</si>
  <si>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</si>
  <si>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</si>
  <si>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</si>
  <si>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</si>
  <si>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</si>
  <si>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</si>
  <si>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</si>
  <si>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</si>
  <si>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</si>
  <si>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</si>
  <si>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</si>
  <si>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</si>
  <si>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</si>
  <si>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</si>
  <si>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</si>
  <si>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</si>
  <si>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</si>
  <si>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</si>
  <si>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</si>
  <si>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</si>
  <si>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</si>
  <si>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</si>
  <si>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</si>
  <si>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</si>
  <si>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</si>
  <si>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</si>
  <si>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</si>
  <si>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</si>
  <si>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</si>
  <si>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</si>
  <si>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</si>
  <si>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</si>
  <si>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</si>
  <si>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</si>
  <si>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</si>
  <si>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</si>
  <si>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</si>
  <si>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</si>
  <si>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</si>
  <si>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</si>
  <si>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</si>
  <si>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</si>
  <si>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</si>
  <si>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</si>
  <si>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</si>
  <si>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</si>
  <si>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</si>
  <si>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</si>
  <si>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</si>
  <si>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</si>
  <si>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</si>
  <si>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</si>
  <si>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</si>
  <si>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</si>
  <si>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</si>
  <si>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</si>
  <si>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</si>
  <si>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</si>
  <si>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</si>
  <si>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</si>
  <si>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</si>
  <si>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</si>
  <si>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</si>
  <si>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</si>
  <si>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</si>
  <si>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</si>
  <si>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</si>
  <si>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</si>
  <si>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</si>
  <si>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</si>
  <si>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</si>
  <si>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</si>
  <si>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</si>
  <si>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</si>
  <si>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</si>
  <si>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</si>
  <si>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</si>
  <si>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</si>
  <si>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</si>
  <si>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</si>
  <si>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</si>
  <si>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</si>
  <si>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</si>
  <si>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</si>
  <si>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</si>
  <si>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</si>
  <si>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</si>
  <si>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</si>
  <si>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</si>
  <si>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</si>
  <si>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</si>
  <si>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</si>
  <si>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</si>
  <si>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</si>
  <si>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</si>
  <si>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</si>
  <si>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</si>
  <si>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</si>
  <si>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</si>
  <si>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</si>
  <si>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</si>
  <si>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</si>
  <si>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</si>
  <si>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</si>
  <si>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</si>
  <si>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</si>
  <si>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</si>
  <si>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</si>
  <si>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</si>
  <si>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</si>
  <si>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</si>
  <si>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</si>
  <si>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</si>
  <si>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</si>
  <si>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</si>
  <si>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</si>
  <si>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</si>
  <si>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</si>
  <si>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</si>
  <si>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</si>
  <si>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</si>
  <si>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</si>
  <si>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</si>
  <si>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</si>
  <si>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</si>
  <si>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</si>
  <si>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</si>
  <si>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</si>
  <si>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</si>
  <si>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</si>
  <si>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</si>
  <si>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</si>
  <si>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</si>
  <si>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</si>
  <si>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</si>
  <si>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</si>
  <si>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</si>
  <si>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</si>
  <si>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</si>
  <si>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</si>
  <si>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</si>
  <si>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</si>
  <si>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</si>
  <si>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</si>
  <si>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</si>
  <si>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</si>
  <si>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</si>
  <si>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</si>
  <si>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</si>
  <si>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</si>
  <si>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</si>
  <si>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</si>
  <si>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</si>
  <si>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</si>
  <si>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</si>
  <si>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</si>
  <si>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</si>
  <si>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</si>
  <si>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</si>
  <si>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</si>
  <si>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</si>
  <si>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</si>
  <si>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</si>
  <si>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</si>
  <si>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</si>
  <si>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</si>
  <si>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</si>
  <si>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</si>
  <si>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</si>
  <si>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</si>
  <si>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</si>
  <si>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</si>
  <si>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</si>
  <si>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</si>
  <si>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</si>
  <si>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</si>
  <si>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</si>
  <si>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</si>
  <si>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</si>
  <si>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</si>
  <si>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</si>
  <si>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</si>
  <si>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</si>
  <si>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</si>
  <si>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</si>
  <si>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</si>
  <si>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</si>
  <si>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</si>
  <si>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</si>
  <si>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</si>
  <si>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</si>
  <si>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</si>
  <si>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</si>
  <si>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</si>
  <si>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</si>
  <si>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</si>
  <si>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</si>
  <si>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</si>
  <si>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</si>
  <si>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</si>
  <si>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</si>
  <si>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</si>
  <si>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</si>
  <si>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</si>
  <si>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</si>
  <si>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</si>
  <si>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</si>
  <si>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</si>
  <si>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</si>
  <si>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</si>
  <si>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</si>
  <si>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</si>
  <si>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</si>
  <si>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</si>
  <si>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</si>
  <si>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</si>
  <si>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</si>
  <si>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</si>
  <si>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</si>
  <si>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</si>
  <si>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</si>
  <si>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</si>
  <si>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</si>
  <si>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</si>
  <si>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</si>
  <si>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</si>
  <si>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</si>
  <si>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</si>
  <si>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</si>
  <si>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</si>
  <si>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</si>
  <si>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</si>
  <si>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</si>
  <si>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</si>
  <si>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</si>
  <si>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</si>
  <si>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</si>
  <si>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</si>
  <si>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</si>
  <si>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</si>
  <si>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</si>
  <si>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</si>
  <si>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</si>
  <si>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</si>
  <si>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</si>
  <si>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</si>
  <si>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</si>
  <si>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</si>
  <si>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</si>
  <si>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</si>
  <si>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</si>
  <si>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</si>
  <si>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</si>
  <si>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</si>
  <si>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</si>
  <si>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</si>
  <si>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</si>
  <si>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</si>
  <si>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</si>
  <si>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</si>
  <si>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</si>
  <si>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</si>
  <si>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</si>
  <si>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</si>
  <si>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</si>
  <si>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</si>
  <si>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</si>
  <si>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</si>
  <si>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</si>
  <si>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</si>
  <si>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</si>
  <si>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</si>
  <si>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</si>
  <si>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</si>
  <si>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</si>
  <si>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</si>
  <si>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</si>
  <si>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</si>
  <si>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</si>
  <si>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</si>
  <si>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</si>
  <si>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</si>
  <si>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</si>
  <si>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</si>
  <si>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</si>
  <si>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</si>
  <si>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</si>
  <si>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</si>
  <si>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</si>
  <si>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</si>
  <si>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</si>
  <si>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</si>
  <si>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</si>
  <si>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</si>
  <si>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</si>
  <si>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</si>
  <si>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</si>
  <si>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</si>
  <si>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</si>
  <si>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</si>
  <si>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</si>
  <si>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</si>
  <si>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</si>
  <si>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</si>
  <si>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</si>
  <si>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</si>
  <si>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</si>
  <si>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</si>
  <si>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</si>
  <si>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</si>
  <si>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</si>
  <si>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</si>
  <si>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</si>
  <si>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</si>
  <si>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</si>
  <si>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</si>
  <si>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</si>
  <si>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</si>
  <si>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</si>
  <si>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</si>
  <si>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</si>
  <si>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</si>
  <si>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</si>
  <si>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</si>
  <si>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</si>
  <si>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</si>
  <si>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</si>
  <si>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</si>
  <si>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</si>
  <si>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</si>
  <si>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</si>
  <si>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</si>
  <si>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</si>
  <si>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</si>
  <si>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</si>
  <si>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</si>
  <si>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</si>
  <si>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</si>
  <si>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</si>
  <si>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</si>
  <si>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</si>
  <si>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</si>
  <si>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</si>
  <si>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</si>
  <si>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</si>
  <si>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</si>
  <si>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</si>
  <si>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</si>
  <si>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</si>
  <si>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</si>
  <si>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</si>
  <si>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</si>
  <si>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</si>
  <si>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</si>
  <si>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</si>
  <si>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</si>
  <si>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</si>
  <si>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</si>
  <si>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</si>
  <si>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</si>
  <si>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</si>
  <si>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</si>
  <si>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</si>
  <si>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</si>
  <si>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</si>
  <si>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</si>
  <si>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</si>
  <si>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</si>
  <si>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</si>
  <si>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</si>
  <si>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</si>
  <si>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</si>
  <si>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</si>
  <si>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</si>
  <si>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</si>
  <si>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</si>
  <si>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</si>
  <si>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</si>
  <si>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</si>
  <si>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</si>
  <si>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</si>
  <si>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</si>
  <si>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</si>
  <si>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</si>
  <si>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</si>
  <si>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</si>
  <si>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</si>
  <si>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</si>
  <si>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</si>
  <si>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</si>
  <si>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</si>
  <si>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</si>
  <si>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</si>
  <si>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</si>
  <si>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</si>
  <si>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</si>
  <si>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</si>
  <si>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</si>
  <si>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</si>
  <si>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</si>
  <si>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</si>
  <si>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</si>
  <si>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</si>
  <si>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</si>
  <si>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</si>
  <si>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</si>
  <si>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</si>
  <si>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</si>
  <si>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</si>
  <si>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</si>
  <si>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</si>
  <si>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</si>
  <si>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</si>
  <si>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</si>
  <si>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</si>
  <si>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</si>
  <si>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</si>
  <si>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</si>
  <si>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</si>
  <si>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</si>
  <si>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</si>
  <si>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</si>
  <si>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</si>
  <si>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</si>
  <si>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</si>
  <si>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</si>
  <si>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</si>
  <si>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</si>
  <si>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</si>
  <si>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</si>
  <si>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</si>
  <si>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</si>
  <si>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</si>
  <si>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</si>
  <si>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</si>
  <si>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</si>
  <si>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</si>
  <si>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</si>
  <si>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</si>
  <si>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</si>
  <si>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</si>
  <si>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</si>
  <si>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</si>
  <si>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</si>
  <si>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</si>
  <si>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</si>
  <si>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</si>
  <si>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</si>
  <si>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</si>
  <si>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</si>
  <si>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</si>
  <si>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</si>
  <si>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</si>
  <si>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</si>
  <si>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</si>
  <si>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</si>
  <si>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</si>
  <si>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</si>
  <si>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</si>
  <si>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</si>
  <si>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</si>
  <si>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</si>
  <si>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</si>
  <si>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</si>
  <si>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</si>
  <si>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</si>
  <si>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</si>
  <si>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</si>
  <si>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</si>
  <si>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</si>
  <si>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</si>
  <si>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</si>
  <si>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</si>
  <si>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</si>
  <si>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</si>
  <si>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</si>
  <si>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</si>
  <si>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</si>
  <si>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</si>
  <si>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</si>
  <si>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</si>
  <si>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</si>
  <si>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</si>
  <si>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</si>
  <si>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</si>
  <si>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</si>
  <si>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</si>
  <si>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</si>
  <si>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</si>
  <si>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</si>
  <si>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</si>
  <si>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</si>
  <si>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</si>
  <si>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</si>
  <si>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</si>
  <si>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</si>
  <si>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</si>
  <si>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</si>
  <si>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</si>
  <si>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</si>
  <si>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</si>
  <si>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</si>
  <si>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</si>
  <si>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</si>
  <si>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</si>
  <si>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</si>
  <si>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</si>
  <si>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</si>
  <si>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</si>
  <si>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</si>
  <si>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</si>
  <si>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</si>
  <si>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</si>
  <si>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</si>
  <si>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</si>
  <si>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</si>
  <si>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</si>
  <si>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</si>
  <si>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</si>
  <si>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</si>
  <si>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</si>
  <si>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</si>
  <si>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</si>
  <si>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</si>
  <si>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</si>
  <si>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</si>
  <si>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</si>
  <si>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</si>
  <si>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</si>
  <si>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</si>
  <si>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</si>
  <si>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</si>
  <si>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</si>
  <si>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</si>
  <si>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</si>
  <si>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</si>
  <si>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</si>
  <si>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</si>
  <si>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</si>
  <si>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</si>
  <si>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</si>
  <si>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</si>
  <si>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</si>
  <si>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</si>
  <si>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</si>
  <si>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</si>
  <si>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</si>
  <si>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</si>
  <si>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</si>
  <si>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</si>
  <si>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</si>
  <si>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</si>
  <si>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</si>
  <si>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</si>
  <si>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</si>
  <si>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</si>
  <si>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</si>
  <si>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</si>
  <si>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</si>
  <si>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</si>
  <si>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</si>
  <si>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</si>
  <si>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</si>
  <si>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</si>
  <si>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</si>
  <si>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</si>
  <si>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</si>
  <si>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</si>
  <si>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</si>
  <si>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</si>
  <si>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</si>
  <si>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</si>
  <si>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</si>
  <si>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</si>
  <si>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</si>
  <si>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</si>
  <si>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</si>
  <si>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</si>
  <si>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</si>
  <si>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</si>
  <si>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</si>
  <si>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</si>
  <si>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</si>
  <si>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</si>
  <si>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</si>
  <si>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</si>
  <si>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</si>
  <si>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</si>
  <si>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</si>
  <si>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</si>
  <si>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</si>
  <si>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</si>
  <si>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</si>
  <si>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</si>
  <si>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</si>
  <si>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</si>
  <si>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</si>
  <si>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</si>
  <si>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</si>
  <si>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</si>
  <si>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</si>
  <si>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</si>
  <si>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</si>
  <si>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</si>
  <si>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</si>
  <si>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</si>
  <si>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</si>
  <si>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</si>
  <si>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</si>
  <si>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</si>
  <si>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</si>
  <si>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</si>
  <si>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</si>
  <si>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</si>
  <si>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</si>
  <si>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</si>
  <si>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</si>
  <si>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</si>
  <si>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</si>
  <si>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</si>
  <si>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</si>
  <si>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</si>
  <si>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</si>
  <si>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</si>
  <si>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</si>
  <si>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</si>
  <si>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</si>
  <si>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</si>
  <si>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</si>
  <si>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</si>
  <si>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</si>
  <si>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</si>
  <si>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</si>
  <si>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</si>
  <si>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</si>
  <si>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</si>
  <si>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</si>
  <si>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</si>
  <si>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</si>
  <si>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</si>
  <si>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</si>
  <si>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</si>
  <si>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</si>
  <si>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</si>
  <si>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</si>
  <si>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</si>
  <si>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</si>
  <si>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</si>
  <si>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</si>
  <si>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</si>
  <si>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</si>
  <si>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</si>
  <si>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</si>
  <si>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</si>
  <si>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</si>
  <si>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</si>
  <si>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</si>
  <si>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</si>
  <si>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</si>
  <si>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</si>
  <si>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</si>
  <si>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</si>
  <si>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</si>
  <si>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</si>
  <si>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</si>
  <si>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</si>
  <si>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</si>
  <si>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</si>
  <si>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</si>
  <si>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</si>
  <si>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</si>
  <si>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</si>
  <si>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</si>
  <si>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</si>
  <si>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</si>
  <si>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</si>
  <si>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</si>
  <si>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</si>
  <si>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</si>
  <si>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</si>
  <si>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</si>
  <si>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</si>
  <si>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</si>
  <si>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</si>
  <si>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</si>
  <si>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</si>
  <si>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</si>
  <si>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</si>
  <si>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</si>
  <si>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</si>
  <si>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</si>
  <si>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</si>
  <si>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</si>
  <si>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</si>
  <si>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</si>
  <si>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</si>
  <si>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</si>
  <si>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</si>
  <si>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</si>
  <si>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</si>
  <si>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</si>
  <si>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</si>
  <si>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</si>
  <si>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</si>
  <si>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</si>
  <si>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</si>
  <si>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</si>
  <si>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</si>
  <si>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</si>
  <si>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</si>
  <si>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</si>
  <si>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</si>
  <si>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</si>
  <si>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</si>
  <si>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</si>
  <si>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</si>
  <si>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</si>
  <si>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</si>
  <si>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</si>
  <si>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</si>
  <si>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</si>
  <si>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</si>
  <si>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</si>
  <si>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</si>
  <si>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</si>
  <si>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</si>
  <si>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</si>
  <si>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</si>
  <si>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</si>
  <si>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</si>
  <si>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</si>
  <si>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</si>
  <si>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</si>
  <si>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</si>
  <si>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</si>
  <si>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</si>
  <si>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</si>
  <si>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</si>
  <si>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</si>
  <si>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</si>
  <si>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</si>
  <si>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</si>
  <si>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</si>
  <si>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</si>
  <si>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</si>
  <si>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</si>
  <si>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</si>
  <si>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</si>
  <si>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</si>
  <si>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</si>
  <si>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</si>
  <si>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</si>
  <si>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</si>
  <si>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</si>
  <si>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</si>
  <si>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</si>
  <si>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</si>
  <si>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</si>
  <si>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</si>
  <si>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</si>
  <si>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</si>
  <si>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</si>
  <si>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</si>
  <si>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</si>
  <si>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</si>
  <si>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</si>
  <si>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</si>
  <si>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</si>
  <si>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</si>
  <si>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</si>
  <si>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</si>
  <si>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</si>
  <si>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</si>
  <si>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</si>
  <si>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</si>
  <si>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</si>
  <si>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</si>
  <si>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</si>
  <si>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</si>
  <si>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</si>
  <si>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</si>
  <si>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</si>
  <si>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</si>
  <si>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</si>
  <si>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</si>
  <si>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</si>
  <si>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</si>
  <si>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</si>
  <si>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</si>
  <si>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</si>
  <si>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</si>
  <si>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</si>
  <si>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</si>
  <si>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</si>
  <si>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</si>
  <si>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</si>
  <si>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</si>
  <si>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</si>
  <si>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</si>
  <si>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</si>
  <si>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</si>
  <si>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</si>
  <si>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</si>
  <si>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</si>
  <si>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</si>
  <si>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</si>
  <si>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</si>
  <si>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</si>
  <si>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</si>
  <si>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</si>
  <si>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</si>
  <si>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</si>
  <si>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</si>
  <si>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</si>
  <si>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</si>
  <si>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</si>
  <si>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</si>
  <si>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</si>
  <si>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</si>
  <si>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</si>
  <si>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</si>
  <si>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</si>
  <si>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</si>
  <si>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</si>
  <si>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</si>
  <si>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</si>
  <si>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</si>
  <si>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</si>
  <si>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</si>
  <si>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</si>
  <si>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</si>
  <si>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</si>
  <si>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</si>
  <si>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</si>
  <si>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</si>
  <si>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</si>
  <si>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</si>
  <si>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</si>
  <si>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</si>
  <si>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</si>
  <si>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</si>
  <si>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</si>
  <si>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</si>
  <si>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</si>
  <si>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</si>
  <si>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</si>
  <si>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</si>
  <si>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</si>
  <si>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</si>
  <si>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</si>
  <si>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</si>
  <si>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</si>
  <si>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</si>
  <si>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</si>
  <si>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</si>
  <si>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</si>
  <si>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</si>
  <si>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</si>
  <si>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</si>
  <si>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</si>
  <si>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</si>
  <si>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</si>
  <si>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</si>
  <si>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</si>
  <si>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</si>
  <si>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</si>
  <si>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</si>
  <si>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</si>
  <si>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</si>
  <si>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</si>
  <si>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</si>
  <si>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</si>
  <si>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</si>
  <si>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</si>
  <si>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</si>
  <si>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</si>
  <si>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</si>
  <si>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</si>
  <si>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</si>
  <si>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</si>
  <si>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</si>
  <si>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</si>
  <si>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</si>
  <si>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</si>
  <si>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</si>
  <si>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</si>
  <si>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</si>
  <si>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</si>
  <si>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</si>
  <si>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</si>
  <si>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</si>
  <si>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</si>
  <si>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</si>
  <si>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</si>
  <si>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</si>
  <si>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</si>
  <si>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</si>
  <si>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</si>
  <si>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</si>
  <si>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</si>
  <si>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</si>
  <si>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</si>
  <si>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</si>
  <si>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</si>
  <si>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</si>
  <si>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</si>
  <si>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</si>
  <si>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</si>
  <si>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</si>
  <si>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</si>
  <si>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</si>
  <si>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</si>
  <si>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</si>
  <si>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</si>
  <si>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</si>
  <si>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</si>
  <si>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</si>
  <si>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</si>
  <si>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</si>
  <si>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</si>
  <si>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</si>
  <si>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</si>
  <si>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</si>
  <si>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</si>
  <si>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</si>
  <si>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</si>
  <si>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</si>
  <si>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</si>
  <si>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</si>
  <si>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</si>
  <si>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</si>
  <si>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</si>
  <si>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</si>
  <si>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</si>
  <si>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</si>
  <si>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</si>
  <si>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</si>
  <si>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</si>
  <si>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</si>
  <si>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</si>
  <si>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</si>
  <si>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</si>
  <si>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</si>
  <si>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</si>
  <si>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</si>
  <si>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</si>
  <si>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</si>
  <si>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</si>
  <si>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</si>
  <si>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</si>
  <si>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</si>
  <si>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</si>
  <si>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</si>
  <si>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</si>
  <si>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</si>
  <si>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</si>
  <si>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</si>
  <si>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</si>
  <si>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</si>
  <si>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</si>
  <si>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</si>
  <si>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</si>
  <si>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</si>
  <si>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</si>
  <si>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</si>
  <si>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</si>
  <si>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</si>
  <si>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</si>
  <si>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</si>
  <si>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</si>
  <si>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</si>
  <si>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</si>
  <si>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</si>
  <si>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</si>
  <si>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</si>
  <si>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</si>
  <si>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</si>
  <si>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</si>
  <si>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</si>
  <si>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</si>
  <si>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</si>
  <si>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</si>
  <si>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</si>
  <si>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</si>
  <si>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</si>
  <si>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</si>
  <si>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</si>
  <si>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</si>
  <si>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</si>
  <si>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</si>
  <si>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</si>
  <si>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</si>
  <si>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</si>
  <si>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</si>
  <si>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</si>
  <si>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</si>
  <si>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</si>
  <si>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</si>
  <si>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</si>
  <si>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</si>
  <si>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</si>
  <si>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</si>
  <si>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</si>
  <si>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</si>
  <si>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</si>
  <si>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</si>
  <si>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</si>
  <si>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</si>
  <si>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</si>
  <si>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</si>
  <si>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</si>
  <si>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</si>
  <si>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</si>
  <si>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</si>
  <si>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</si>
  <si>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</si>
  <si>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</si>
  <si>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</si>
  <si>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</si>
  <si>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</si>
  <si>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</si>
  <si>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</si>
  <si>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</si>
  <si>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</si>
  <si>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</si>
  <si>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</si>
  <si>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</si>
  <si>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</si>
  <si>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</si>
  <si>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</si>
  <si>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</si>
  <si>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</si>
  <si>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</si>
  <si>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</si>
  <si>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</si>
  <si>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</si>
  <si>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</si>
  <si>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</si>
  <si>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</si>
  <si>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</si>
  <si>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</si>
  <si>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</si>
  <si>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</si>
  <si>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</si>
  <si>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</si>
  <si>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</si>
  <si>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</si>
  <si>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</si>
  <si>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</si>
  <si>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</si>
  <si>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</si>
  <si>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</si>
  <si>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</si>
  <si>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</si>
  <si>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</si>
  <si>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</si>
  <si>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</si>
  <si>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</si>
  <si>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</si>
  <si>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</si>
  <si>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</si>
  <si>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</si>
  <si>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</si>
  <si>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</si>
  <si>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</si>
  <si>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</si>
  <si>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</si>
  <si>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</si>
  <si>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</si>
  <si>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</si>
  <si>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</si>
  <si>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</si>
  <si>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</si>
  <si>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</si>
  <si>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</si>
  <si>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</si>
  <si>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</si>
  <si>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</si>
  <si>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</si>
  <si>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</si>
  <si>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</si>
  <si>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</si>
  <si>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</si>
  <si>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</si>
  <si>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</si>
  <si>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</si>
  <si>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</si>
  <si>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</si>
  <si>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</si>
  <si>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</si>
  <si>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</si>
  <si>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</si>
  <si>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</si>
  <si>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</si>
  <si>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</si>
  <si>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</si>
  <si>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</si>
  <si>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</si>
  <si>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</si>
  <si>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</si>
  <si>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</si>
  <si>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</si>
  <si>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</si>
  <si>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</si>
  <si>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</si>
  <si>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</si>
  <si>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</si>
  <si>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</si>
  <si>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</si>
  <si>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</si>
  <si>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</si>
  <si>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</si>
  <si>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</si>
  <si>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</si>
  <si>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</si>
  <si>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</si>
  <si>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</si>
  <si>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</si>
  <si>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</si>
  <si>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</si>
  <si>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</si>
  <si>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</si>
  <si>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</si>
  <si>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</si>
  <si>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</si>
  <si>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</si>
  <si>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</si>
  <si>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</si>
  <si>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</si>
  <si>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</si>
  <si>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</si>
  <si>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</si>
  <si>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</si>
  <si>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</si>
  <si>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</si>
  <si>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</si>
  <si>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</si>
  <si>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</si>
  <si>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</si>
  <si>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</si>
  <si>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</si>
  <si>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</si>
  <si>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</si>
  <si>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</si>
  <si>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</si>
  <si>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</si>
  <si>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</si>
  <si>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</si>
  <si>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</si>
  <si>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</si>
  <si>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</si>
  <si>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</si>
  <si>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</si>
  <si>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</si>
  <si>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</si>
  <si>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</si>
  <si>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</si>
  <si>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</si>
  <si>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</si>
  <si>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</si>
  <si>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</si>
  <si>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</si>
  <si>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</si>
  <si>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</si>
  <si>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</si>
  <si>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</si>
  <si>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</si>
  <si>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</si>
  <si>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</si>
  <si>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</si>
  <si>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</si>
  <si>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</si>
  <si>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</si>
  <si>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</si>
  <si>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</si>
  <si>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</si>
  <si>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</si>
  <si>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</si>
  <si>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</si>
  <si>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</si>
  <si>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</si>
  <si>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</si>
  <si>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</si>
  <si>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</si>
  <si>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</si>
  <si>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</si>
  <si>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</si>
  <si>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</si>
  <si>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</si>
  <si>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</si>
  <si>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</si>
  <si>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</si>
  <si>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</si>
  <si>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</si>
  <si>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</si>
  <si>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</si>
  <si>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</si>
  <si>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</si>
  <si>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</si>
  <si>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</si>
  <si>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</si>
  <si>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</si>
  <si>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</si>
  <si>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</si>
  <si>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</si>
  <si>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</si>
  <si>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</si>
  <si>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</si>
  <si>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</si>
  <si>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</si>
  <si>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</si>
  <si>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</si>
  <si>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</si>
  <si>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</si>
  <si>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</si>
  <si>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</si>
  <si>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</si>
  <si>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</si>
  <si>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</si>
  <si>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</si>
  <si>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</si>
  <si>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</si>
  <si>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</si>
  <si>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</si>
  <si>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</si>
  <si>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</si>
  <si>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</si>
  <si>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</si>
  <si>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</si>
  <si>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</si>
  <si>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</si>
  <si>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</si>
  <si>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</si>
  <si>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</si>
  <si>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</si>
  <si>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</si>
  <si>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</si>
  <si>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</si>
  <si>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</si>
  <si>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</si>
  <si>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</si>
  <si>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</si>
  <si>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</si>
  <si>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</si>
  <si>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</si>
  <si>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</si>
  <si>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</si>
  <si>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</si>
  <si>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</si>
  <si>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</si>
  <si>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</si>
  <si>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</si>
  <si>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</si>
  <si>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</si>
  <si>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</si>
  <si>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</si>
  <si>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</si>
  <si>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</si>
  <si>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</si>
  <si>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</si>
  <si>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</si>
  <si>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</si>
  <si>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</si>
  <si>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</si>
  <si>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</si>
  <si>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</si>
  <si>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</si>
  <si>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</si>
  <si>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</si>
  <si>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</si>
  <si>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</si>
  <si>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</si>
  <si>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</si>
  <si>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</si>
  <si>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</si>
  <si>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</si>
  <si>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</si>
  <si>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</si>
  <si>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</si>
  <si>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</si>
  <si>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</si>
  <si>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</si>
  <si>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</si>
  <si>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</si>
  <si>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</si>
  <si>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</si>
  <si>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</si>
  <si>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</si>
  <si>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</si>
  <si>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</si>
  <si>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</si>
  <si>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</si>
  <si>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</si>
  <si>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</si>
  <si>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</si>
  <si>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</si>
  <si>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</si>
  <si>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</si>
  <si>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</si>
  <si>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</si>
  <si>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</si>
  <si>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</si>
  <si>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</si>
  <si>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</si>
  <si>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</si>
  <si>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</si>
  <si>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</si>
  <si>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</si>
  <si>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</si>
  <si>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</si>
  <si>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</si>
  <si>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</si>
  <si>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</si>
  <si>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</si>
  <si>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</si>
  <si>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</si>
  <si>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</si>
  <si>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</si>
  <si>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</si>
  <si>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</si>
  <si>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</si>
  <si>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</si>
  <si>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</si>
  <si>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</si>
  <si>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</si>
  <si>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</si>
  <si>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</si>
  <si>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</si>
  <si>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</si>
  <si>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</si>
  <si>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</si>
  <si>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</si>
  <si>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</si>
  <si>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</si>
  <si>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</si>
  <si>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</si>
  <si>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</si>
  <si>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</si>
  <si>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</si>
  <si>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</si>
  <si>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</si>
  <si>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</si>
  <si>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</si>
  <si>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</si>
  <si>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</si>
  <si>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</si>
  <si>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</si>
  <si>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</si>
  <si>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</si>
  <si>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</si>
  <si>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</si>
  <si>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</si>
  <si>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</si>
  <si>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</si>
  <si>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</si>
  <si>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</si>
  <si>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</si>
  <si>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</si>
  <si>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</si>
  <si>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</si>
  <si>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</si>
  <si>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</si>
  <si>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</si>
  <si>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</si>
  <si>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</si>
  <si>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</si>
  <si>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</si>
  <si>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</si>
  <si>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</si>
  <si>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</si>
  <si>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</si>
  <si>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</si>
  <si>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</si>
  <si>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</si>
  <si>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</si>
  <si>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</si>
  <si>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</si>
  <si>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</si>
  <si>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</si>
  <si>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</si>
  <si>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</si>
  <si>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</si>
  <si>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</si>
  <si>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</si>
  <si>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</si>
  <si>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</si>
  <si>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</si>
  <si>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</si>
  <si>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</si>
  <si>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</si>
  <si>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</si>
  <si>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</si>
  <si>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</si>
  <si>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</si>
  <si>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</si>
  <si>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</si>
  <si>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</si>
  <si>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</si>
  <si>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</si>
  <si>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</si>
  <si>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</si>
  <si>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</si>
  <si>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</si>
  <si>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</si>
  <si>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</si>
  <si>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</si>
  <si>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</si>
  <si>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</si>
  <si>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</si>
  <si>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</si>
  <si>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</si>
  <si>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</si>
  <si>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</si>
  <si>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</si>
  <si>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</si>
  <si>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</si>
  <si>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</si>
  <si>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</si>
  <si>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</si>
  <si>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</si>
  <si>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</si>
  <si>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</si>
  <si>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</si>
  <si>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</si>
  <si>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</si>
  <si>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</si>
  <si>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</si>
  <si>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</si>
  <si>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</si>
  <si>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</si>
  <si>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</si>
  <si>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</si>
  <si>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</si>
  <si>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</si>
  <si>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</si>
  <si>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</si>
  <si>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</si>
  <si>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</si>
  <si>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</si>
  <si>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</si>
  <si>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</si>
  <si>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</si>
  <si>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</si>
  <si>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</si>
  <si>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</si>
  <si>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</si>
  <si>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</si>
  <si>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</si>
  <si>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</si>
  <si>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</si>
  <si>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</si>
  <si>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</si>
  <si>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</si>
  <si>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</si>
  <si>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</si>
  <si>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</si>
  <si>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</si>
  <si>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</si>
  <si>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</si>
  <si>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</si>
  <si>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</si>
  <si>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</si>
  <si>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</si>
  <si>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</si>
  <si>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</si>
  <si>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</si>
  <si>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</si>
  <si>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</si>
  <si>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</si>
  <si>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</si>
  <si>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</si>
  <si>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</si>
  <si>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</si>
  <si>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</si>
  <si>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</si>
  <si>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</si>
  <si>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</si>
  <si>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</si>
  <si>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</si>
  <si>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</si>
  <si>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</si>
  <si>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</si>
  <si>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</si>
  <si>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</si>
  <si>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</si>
  <si>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</si>
  <si>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</si>
  <si>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</si>
  <si>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</si>
  <si>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</si>
  <si>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</si>
  <si>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</si>
  <si>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</si>
  <si>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</si>
  <si>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</si>
  <si>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</si>
  <si>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</si>
  <si>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</si>
  <si>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</si>
  <si>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</si>
  <si>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</si>
  <si>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</si>
  <si>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</si>
  <si>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</si>
  <si>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</si>
  <si>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</si>
  <si>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</si>
  <si>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</si>
  <si>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</si>
  <si>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</si>
  <si>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</si>
  <si>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</si>
  <si>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</si>
  <si>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</si>
  <si>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</si>
  <si>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</si>
  <si>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</si>
  <si>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</si>
  <si>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</si>
  <si>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</si>
  <si>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</si>
  <si>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</si>
  <si>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</si>
  <si>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</si>
  <si>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</si>
  <si>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</si>
  <si>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</si>
  <si>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</si>
  <si>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</si>
  <si>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</si>
  <si>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</si>
  <si>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</si>
  <si>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</si>
  <si>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</si>
  <si>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</si>
  <si>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</si>
  <si>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</si>
  <si>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</si>
  <si>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</si>
  <si>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</si>
  <si>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</si>
  <si>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</si>
  <si>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</si>
  <si>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</si>
  <si>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</si>
  <si>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</si>
  <si>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</si>
  <si>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</si>
  <si>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</si>
  <si>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</si>
  <si>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</si>
  <si>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</si>
  <si>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</si>
  <si>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</si>
  <si>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</si>
  <si>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</si>
  <si>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</si>
  <si>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</si>
  <si>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</si>
  <si>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</si>
  <si>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</si>
  <si>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</si>
  <si>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</si>
  <si>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</si>
  <si>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</si>
  <si>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</si>
  <si>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</si>
  <si>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</si>
  <si>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</si>
  <si>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</si>
  <si>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</si>
  <si>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</si>
  <si>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</si>
  <si>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</si>
  <si>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</si>
  <si>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</si>
  <si>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</si>
  <si>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</si>
  <si>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</si>
  <si>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</si>
  <si>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</si>
  <si>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</si>
  <si>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</si>
  <si>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</si>
  <si>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</si>
  <si>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</si>
  <si>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</si>
  <si>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</si>
  <si>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</si>
  <si>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</si>
  <si>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</si>
  <si>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</si>
  <si>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</si>
  <si>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</si>
  <si>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</si>
  <si>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</si>
  <si>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</si>
  <si>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</si>
  <si>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</si>
  <si>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</si>
  <si>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</si>
  <si>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</si>
  <si>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</si>
  <si>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</si>
  <si>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</si>
  <si>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</si>
  <si>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</si>
  <si>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</si>
  <si>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</si>
  <si>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</si>
  <si>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</si>
  <si>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</si>
  <si>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</si>
  <si>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</si>
  <si>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</si>
  <si>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</si>
  <si>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</si>
  <si>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</si>
  <si>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</si>
  <si>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</si>
  <si>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</si>
  <si>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</si>
  <si>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</si>
  <si>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</si>
  <si>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</si>
  <si>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</si>
  <si>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</si>
  <si>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</si>
  <si>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</si>
  <si>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</si>
  <si>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</si>
  <si>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</si>
  <si>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</si>
  <si>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</si>
  <si>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</si>
  <si>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</si>
  <si>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</si>
  <si>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</si>
  <si>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</si>
  <si>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</si>
  <si>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</si>
  <si>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</si>
  <si>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</si>
  <si>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</si>
  <si>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</si>
  <si>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</si>
  <si>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</si>
  <si>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</si>
  <si>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</si>
  <si>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</si>
  <si>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</si>
  <si>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</si>
  <si>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</si>
  <si>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</si>
  <si>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</si>
  <si>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</si>
  <si>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</si>
  <si>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</si>
  <si>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</si>
  <si>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</si>
  <si>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</si>
  <si>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</si>
  <si>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</si>
  <si>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</si>
  <si>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</si>
  <si>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</si>
  <si>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</si>
  <si>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</si>
  <si>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</si>
  <si>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</si>
  <si>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</si>
  <si>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</si>
  <si>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</si>
  <si>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</si>
  <si>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</si>
  <si>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</si>
  <si>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</si>
  <si>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</si>
  <si>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</si>
  <si>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</si>
  <si>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</si>
  <si>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</si>
  <si>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</si>
  <si>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</si>
  <si>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</si>
  <si>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</si>
  <si>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</si>
  <si>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</si>
  <si>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</si>
  <si>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</si>
  <si>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</si>
  <si>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</si>
  <si>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</si>
  <si>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</si>
  <si>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</si>
  <si>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</si>
  <si>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</si>
  <si>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</si>
  <si>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</si>
  <si>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</si>
  <si>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</si>
  <si>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</si>
  <si>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</si>
  <si>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</si>
  <si>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</si>
  <si>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</si>
  <si>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</si>
  <si>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</si>
  <si>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</si>
  <si>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</si>
  <si>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</si>
  <si>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</si>
  <si>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</si>
  <si>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</si>
  <si>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</si>
  <si>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</si>
  <si>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</si>
  <si>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</si>
  <si>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</si>
  <si>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</si>
  <si>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</si>
  <si>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</si>
  <si>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</si>
  <si>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</si>
  <si>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</si>
  <si>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</si>
  <si>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</si>
  <si>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</si>
  <si>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</si>
  <si>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</si>
  <si>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</si>
  <si>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</si>
  <si>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</si>
  <si>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</si>
  <si>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</si>
  <si>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</si>
  <si>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</si>
  <si>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</si>
  <si>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</si>
  <si>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</si>
  <si>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</si>
  <si>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</si>
  <si>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</si>
  <si>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</si>
  <si>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</si>
  <si>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</si>
  <si>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</si>
  <si>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</si>
  <si>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</si>
  <si>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</si>
  <si>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</si>
  <si>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</si>
  <si>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</si>
  <si>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</si>
  <si>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</si>
  <si>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</si>
  <si>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</si>
  <si>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</si>
  <si>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</si>
  <si>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</si>
  <si>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</si>
  <si>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</si>
  <si>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</si>
  <si>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</si>
  <si>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</si>
  <si>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</si>
  <si>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</si>
  <si>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</si>
  <si>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</si>
  <si>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</si>
  <si>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</si>
  <si>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</si>
  <si>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</si>
  <si>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</si>
  <si>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</si>
  <si>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</si>
  <si>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</si>
  <si>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</si>
  <si>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</si>
  <si>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</si>
  <si>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</si>
  <si>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</si>
  <si>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</si>
  <si>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</si>
  <si>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</si>
  <si>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</si>
  <si>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</si>
  <si>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</si>
  <si>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</si>
  <si>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</si>
  <si>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</si>
  <si>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</si>
  <si>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</si>
  <si>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</si>
  <si>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</si>
  <si>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</si>
  <si>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</si>
  <si>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</si>
  <si>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</si>
  <si>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</si>
  <si>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</si>
  <si>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</si>
  <si>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</si>
  <si>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</si>
  <si>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</si>
  <si>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</si>
  <si>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</si>
  <si>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</si>
  <si>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</si>
  <si>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</si>
  <si>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</si>
  <si>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</si>
  <si>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</si>
  <si>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</si>
  <si>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</si>
  <si>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</si>
  <si>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</si>
  <si>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</si>
  <si>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</si>
  <si>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</si>
  <si>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</si>
  <si>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</si>
  <si>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</si>
  <si>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</si>
  <si>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</si>
  <si>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</si>
  <si>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</si>
  <si>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</si>
  <si>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</si>
  <si>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</si>
  <si>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</si>
  <si>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</si>
  <si>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</si>
  <si>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</si>
  <si>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</si>
  <si>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</si>
  <si>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</si>
  <si>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</si>
  <si>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</si>
  <si>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</si>
  <si>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</si>
  <si>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</si>
  <si>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</si>
  <si>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</si>
  <si>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</si>
  <si>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</si>
  <si>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</si>
  <si>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</si>
  <si>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</si>
  <si>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</si>
  <si>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</si>
  <si>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</si>
  <si>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</si>
  <si>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</si>
  <si>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</si>
  <si>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</si>
  <si>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</si>
  <si>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</si>
  <si>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</si>
  <si>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</si>
  <si>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</si>
  <si>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</si>
  <si>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</si>
  <si>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</si>
  <si>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</si>
  <si>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</si>
  <si>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</si>
  <si>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</si>
  <si>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</si>
  <si>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</si>
  <si>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</si>
  <si>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</si>
  <si>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</si>
  <si>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</si>
  <si>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</si>
  <si>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</si>
  <si>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</si>
  <si>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</si>
  <si>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</si>
  <si>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</si>
  <si>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</si>
  <si>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</si>
  <si>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</si>
  <si>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</si>
  <si>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</si>
  <si>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</si>
  <si>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</si>
  <si>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</si>
  <si>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</si>
  <si>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</si>
  <si>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</si>
  <si>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</si>
  <si>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</si>
  <si>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</si>
  <si>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</si>
  <si>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</si>
  <si>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</si>
  <si>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</si>
  <si>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</si>
  <si>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</si>
  <si>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</si>
  <si>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</si>
  <si>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</si>
  <si>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</si>
  <si>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</si>
  <si>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</si>
  <si>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</si>
  <si>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</si>
  <si>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</si>
  <si>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</si>
  <si>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</si>
  <si>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</si>
  <si>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</si>
  <si>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</si>
  <si>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</si>
  <si>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</si>
  <si>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</si>
  <si>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</si>
  <si>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</si>
  <si>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</si>
  <si>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</si>
  <si>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</si>
  <si>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</si>
  <si>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</si>
  <si>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</si>
  <si>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</si>
  <si>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</si>
  <si>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</si>
  <si>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</si>
  <si>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</si>
  <si>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</si>
  <si>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</si>
  <si>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</si>
  <si>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</si>
  <si>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</si>
  <si>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</si>
  <si>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</si>
  <si>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</si>
  <si>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</si>
  <si>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</si>
  <si>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</si>
  <si>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</si>
  <si>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</si>
  <si>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</si>
  <si>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</si>
  <si>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</si>
  <si>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</si>
  <si>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</si>
  <si>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</si>
  <si>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</si>
  <si>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</si>
  <si>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</si>
  <si>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</si>
  <si>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</si>
  <si>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</si>
  <si>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</si>
  <si>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</si>
  <si>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</si>
  <si>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</si>
  <si>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</si>
  <si>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</si>
  <si>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</si>
  <si>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</si>
  <si>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</si>
  <si>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</si>
  <si>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</si>
  <si>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</si>
  <si>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</si>
  <si>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</si>
  <si>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</si>
  <si>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</si>
  <si>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</si>
  <si>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</si>
  <si>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</si>
  <si>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</si>
  <si>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</si>
  <si>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</si>
  <si>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</si>
  <si>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</si>
  <si>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</si>
  <si>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</si>
  <si>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</si>
  <si>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</si>
  <si>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</si>
  <si>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</si>
  <si>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</si>
  <si>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</si>
  <si>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</si>
  <si>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</si>
  <si>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</si>
  <si>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</si>
  <si>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</si>
  <si>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</si>
  <si>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</si>
  <si>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</si>
  <si>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</si>
  <si>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</si>
  <si>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</si>
  <si>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</si>
  <si>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</si>
  <si>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</si>
  <si>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</si>
  <si>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</si>
  <si>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</si>
  <si>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</si>
  <si>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</si>
  <si>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</si>
  <si>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</si>
  <si>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</si>
  <si>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</si>
  <si>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</si>
  <si>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</si>
  <si>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</si>
  <si>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</si>
  <si>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</si>
  <si>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</si>
  <si>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</si>
  <si>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</si>
  <si>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</si>
  <si>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</si>
  <si>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</si>
  <si>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</si>
  <si>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</si>
  <si>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</si>
  <si>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</si>
  <si>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</si>
  <si>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</si>
  <si>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</si>
  <si>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</si>
  <si>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</si>
  <si>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</si>
  <si>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</si>
  <si>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</si>
  <si>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</si>
  <si>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</si>
  <si>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</si>
  <si>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</si>
  <si>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</si>
  <si>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</si>
  <si>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</si>
  <si>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</si>
  <si>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</si>
  <si>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</si>
  <si>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</si>
  <si>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</si>
  <si>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</si>
  <si>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</si>
  <si>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</si>
  <si>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</si>
  <si>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</si>
  <si>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</si>
  <si>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</si>
  <si>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</si>
  <si>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</si>
  <si>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</si>
  <si>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</si>
  <si>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</si>
  <si>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</si>
  <si>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</si>
  <si>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</si>
  <si>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</si>
  <si>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</si>
  <si>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</si>
  <si>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</si>
  <si>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</si>
  <si>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</si>
  <si>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</si>
  <si>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</si>
  <si>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</si>
  <si>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</si>
  <si>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</si>
  <si>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</si>
  <si>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</si>
  <si>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</si>
  <si>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</si>
  <si>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</si>
  <si>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</si>
  <si>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</si>
  <si>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</si>
  <si>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</si>
  <si>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</si>
  <si>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</si>
  <si>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</si>
  <si>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</si>
  <si>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</si>
  <si>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</si>
  <si>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</si>
  <si>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</si>
  <si>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</si>
  <si>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</si>
  <si>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</si>
  <si>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</si>
  <si>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</si>
  <si>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</si>
  <si>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</si>
  <si>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</si>
  <si>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</si>
  <si>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</si>
  <si>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</si>
  <si>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</si>
  <si>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</si>
  <si>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</si>
  <si>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</si>
  <si>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</si>
  <si>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</si>
  <si>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</si>
  <si>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</si>
  <si>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</si>
  <si>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</si>
  <si>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</si>
  <si>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</si>
  <si>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</si>
  <si>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</si>
  <si>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</si>
  <si>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</si>
  <si>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</si>
  <si>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</si>
  <si>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</si>
  <si>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</si>
  <si>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</si>
  <si>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</si>
  <si>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</si>
  <si>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</si>
  <si>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</si>
  <si>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</si>
  <si>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</si>
  <si>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</si>
  <si>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</si>
  <si>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</si>
  <si>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</si>
  <si>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</si>
  <si>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</si>
  <si>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</si>
  <si>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</si>
  <si>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</si>
  <si>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</si>
  <si>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</si>
  <si>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</si>
  <si>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</si>
  <si>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</si>
  <si>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</si>
  <si>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</si>
  <si>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</si>
  <si>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</si>
  <si>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</si>
  <si>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</si>
  <si>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</si>
  <si>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</si>
  <si>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</si>
  <si>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</si>
  <si>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</si>
  <si>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</si>
  <si>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</si>
  <si>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</si>
  <si>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</si>
  <si>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</si>
  <si>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</si>
  <si>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</si>
  <si>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</si>
  <si>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</si>
  <si>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</si>
  <si>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</si>
  <si>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</si>
  <si>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</si>
  <si>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</si>
  <si>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</si>
  <si>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</si>
  <si>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</si>
  <si>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</si>
  <si>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</si>
  <si>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</si>
  <si>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</si>
  <si>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</si>
  <si>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</si>
  <si>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</si>
  <si>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</si>
  <si>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</si>
  <si>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</si>
  <si>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</si>
  <si>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</si>
  <si>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</si>
  <si>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</si>
  <si>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</si>
  <si>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</si>
  <si>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</si>
  <si>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</si>
  <si>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</si>
  <si>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</si>
  <si>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</si>
  <si>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</si>
  <si>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</si>
  <si>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</si>
  <si>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</si>
  <si>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</si>
  <si>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</si>
  <si>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</si>
  <si>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</si>
  <si>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</si>
  <si>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</si>
  <si>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</si>
  <si>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</si>
  <si>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</si>
  <si>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</si>
  <si>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</si>
  <si>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</si>
  <si>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</si>
  <si>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</si>
  <si>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</si>
  <si>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</si>
  <si>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</si>
  <si>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</si>
  <si>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</si>
  <si>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</si>
  <si>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</si>
  <si>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</si>
  <si>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</si>
  <si>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</si>
  <si>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</si>
  <si>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</si>
  <si>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</si>
  <si>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</si>
  <si>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</si>
  <si>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</si>
  <si>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</si>
  <si>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</si>
  <si>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</si>
  <si>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</si>
  <si>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</si>
  <si>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</si>
  <si>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</si>
  <si>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</si>
  <si>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</si>
  <si>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</si>
  <si>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</si>
  <si>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</si>
  <si>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</si>
  <si>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</si>
  <si>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</si>
  <si>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</si>
  <si>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</si>
  <si>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</si>
  <si>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</si>
  <si>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</si>
  <si>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</si>
  <si>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</si>
  <si>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</si>
  <si>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</si>
  <si>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</si>
  <si>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</si>
  <si>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</si>
  <si>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</si>
  <si>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</si>
  <si>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</si>
  <si>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</si>
  <si>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</si>
  <si>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</si>
  <si>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</si>
  <si>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</si>
  <si>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</si>
  <si>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</si>
  <si>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</si>
  <si>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</si>
  <si>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</si>
  <si>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</si>
  <si>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</si>
  <si>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</si>
  <si>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</si>
  <si>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</si>
  <si>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</si>
  <si>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</si>
  <si>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</si>
  <si>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</si>
  <si>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</si>
  <si>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</si>
  <si>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</si>
  <si>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</si>
  <si>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</si>
  <si>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</si>
  <si>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</si>
  <si>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</si>
  <si>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</si>
  <si>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</si>
  <si>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</si>
  <si>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</si>
  <si>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</si>
  <si>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</si>
  <si>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</si>
  <si>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</si>
  <si>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</si>
  <si>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</si>
  <si>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</si>
  <si>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</si>
  <si>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</si>
  <si>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</si>
  <si>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</si>
  <si>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</si>
  <si>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</si>
  <si>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</si>
  <si>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</si>
  <si>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</si>
  <si>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</si>
  <si>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</si>
  <si>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</si>
  <si>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</si>
  <si>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</si>
  <si>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</si>
  <si>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</si>
  <si>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</si>
  <si>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</si>
  <si>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</si>
  <si>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</si>
  <si>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</si>
  <si>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</si>
  <si>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</si>
  <si>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</si>
  <si>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</si>
  <si>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</si>
  <si>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</si>
  <si>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</si>
  <si>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</si>
  <si>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</si>
  <si>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</si>
  <si>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</si>
  <si>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</si>
  <si>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</si>
  <si>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</si>
  <si>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</si>
  <si>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</si>
  <si>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</si>
  <si>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</si>
  <si>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</si>
  <si>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</si>
  <si>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</si>
  <si>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</si>
  <si>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</si>
  <si>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</si>
  <si>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</si>
  <si>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</si>
  <si>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</si>
  <si>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</si>
  <si>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</si>
  <si>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</si>
  <si>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</si>
  <si>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</si>
  <si>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</si>
  <si>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</si>
  <si>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</si>
  <si>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</si>
  <si>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</si>
  <si>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</si>
  <si>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</si>
  <si>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</si>
  <si>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</si>
  <si>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</si>
  <si>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</si>
  <si>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</si>
  <si>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</si>
  <si>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</si>
  <si>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</si>
  <si>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</si>
  <si>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</si>
  <si>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</si>
  <si>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</si>
  <si>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</si>
  <si>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</si>
  <si>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</si>
  <si>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</si>
  <si>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</si>
  <si>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</si>
  <si>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</si>
  <si>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</si>
  <si>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</si>
  <si>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</si>
  <si>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</si>
  <si>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</si>
  <si>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</si>
  <si>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</si>
  <si>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</si>
  <si>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</si>
  <si>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</si>
  <si>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</si>
  <si>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</si>
  <si>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</si>
  <si>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</si>
  <si>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</si>
  <si>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</si>
  <si>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</si>
  <si>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</si>
  <si>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</si>
  <si>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</si>
  <si>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</si>
  <si>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</si>
  <si>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</si>
  <si>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</si>
  <si>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</si>
  <si>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</si>
  <si>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</si>
  <si>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</si>
  <si>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</si>
  <si>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</si>
  <si>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</si>
  <si>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</si>
  <si>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</si>
  <si>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</si>
  <si>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</si>
  <si>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</si>
  <si>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</si>
  <si>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</si>
  <si>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</si>
  <si>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</si>
  <si>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</si>
  <si>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</si>
  <si>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</si>
  <si>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</si>
  <si>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</si>
  <si>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</si>
  <si>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</si>
  <si>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</si>
  <si>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</si>
  <si>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</si>
  <si>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</si>
  <si>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</si>
  <si>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</si>
  <si>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</si>
  <si>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</si>
  <si>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</si>
  <si>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</si>
  <si>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</si>
  <si>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</si>
  <si>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</si>
  <si>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</si>
  <si>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</si>
  <si>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</si>
  <si>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</si>
  <si>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</si>
  <si>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</si>
  <si>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</si>
  <si>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</si>
  <si>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</si>
  <si>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</si>
  <si>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</si>
  <si>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</si>
  <si>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</si>
  <si>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</si>
  <si>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</si>
  <si>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</si>
  <si>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</si>
  <si>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</si>
  <si>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</si>
  <si>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</si>
  <si>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</si>
  <si>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</si>
  <si>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</si>
  <si>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</si>
  <si>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</si>
  <si>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</si>
  <si>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</si>
  <si>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</si>
  <si>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</si>
  <si>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</si>
  <si>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</si>
  <si>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</si>
  <si>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</si>
  <si>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</si>
  <si>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</si>
  <si>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</si>
  <si>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</si>
  <si>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</si>
  <si>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</si>
  <si>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</si>
  <si>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</si>
  <si>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</si>
  <si>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</si>
  <si>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</si>
  <si>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</si>
  <si>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</si>
  <si>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</si>
  <si>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</si>
  <si>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</si>
  <si>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</si>
  <si>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</si>
  <si>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</si>
  <si>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</si>
  <si>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</si>
  <si>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</si>
  <si>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</si>
  <si>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</si>
  <si>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</si>
  <si>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</si>
  <si>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</si>
  <si>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</si>
  <si>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</si>
  <si>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</si>
  <si>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</si>
  <si>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</si>
  <si>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</si>
  <si>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</si>
  <si>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</si>
  <si>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</si>
  <si>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</si>
  <si>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</si>
  <si>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</si>
  <si>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</si>
  <si>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</si>
  <si>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</si>
  <si>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</si>
  <si>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</si>
  <si>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</si>
  <si>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</si>
  <si>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</si>
  <si>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</si>
  <si>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</si>
  <si>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</si>
  <si>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</si>
  <si>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</si>
  <si>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</si>
  <si>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</si>
  <si>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</si>
  <si>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</si>
  <si>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</si>
  <si>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</si>
  <si>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</si>
  <si>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</si>
  <si>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</si>
  <si>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</si>
  <si>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</si>
  <si>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</si>
  <si>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</si>
  <si>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</si>
  <si>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</si>
  <si>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</si>
  <si>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</si>
  <si>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</si>
  <si>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</si>
  <si>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</si>
  <si>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</si>
  <si>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</si>
  <si>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</si>
  <si>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</si>
  <si>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</si>
  <si>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</si>
  <si>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</si>
  <si>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</si>
  <si>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</si>
  <si>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</si>
  <si>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</si>
  <si>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</si>
  <si>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</si>
  <si>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</si>
  <si>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</si>
  <si>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</si>
  <si>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</si>
  <si>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</si>
  <si>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</si>
  <si>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</si>
  <si>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</si>
  <si>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</si>
  <si>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</si>
  <si>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</si>
  <si>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</si>
  <si>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</si>
  <si>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</si>
  <si>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</si>
  <si>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</si>
  <si>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</si>
  <si>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</si>
  <si>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</si>
  <si>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</si>
  <si>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</si>
  <si>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</si>
  <si>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</si>
  <si>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</si>
  <si>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</si>
  <si>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</si>
  <si>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</si>
  <si>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</si>
  <si>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</si>
  <si>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</si>
  <si>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</si>
  <si>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</si>
  <si>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</si>
  <si>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</si>
  <si>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</si>
  <si>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</si>
  <si>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</si>
  <si>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</si>
  <si>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</si>
  <si>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</si>
  <si>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</si>
  <si>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</si>
  <si>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</si>
  <si>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</si>
  <si>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</si>
  <si>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</si>
  <si>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</si>
  <si>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</si>
  <si>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</si>
  <si>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</si>
  <si>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</si>
  <si>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</si>
  <si>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</si>
  <si>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</si>
  <si>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</si>
  <si>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</si>
  <si>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</si>
  <si>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</si>
  <si>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</si>
  <si>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</si>
  <si>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</si>
  <si>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</si>
  <si>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</si>
  <si>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</si>
  <si>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</si>
  <si>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</si>
  <si>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</si>
  <si>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</si>
  <si>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</si>
  <si>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</si>
  <si>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</si>
  <si>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</si>
  <si>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</si>
  <si>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</si>
  <si>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</si>
  <si>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</si>
  <si>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</si>
  <si>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</si>
  <si>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</si>
  <si>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</si>
  <si>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</si>
  <si>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</si>
  <si>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</si>
  <si>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</si>
  <si>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</si>
  <si>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</si>
  <si>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</si>
  <si>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</si>
  <si>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</si>
  <si>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</si>
  <si>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</si>
  <si>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</si>
  <si>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</si>
  <si>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</si>
  <si>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</si>
  <si>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</si>
  <si>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</si>
  <si>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</si>
  <si>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</si>
  <si>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</si>
  <si>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</si>
  <si>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</si>
  <si>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</si>
  <si>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</si>
  <si>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</si>
  <si>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</si>
  <si>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</si>
  <si>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</si>
  <si>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</si>
  <si>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</si>
  <si>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</si>
  <si>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</si>
  <si>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</si>
  <si>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</si>
  <si>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</si>
  <si>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</si>
  <si>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</si>
  <si>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</si>
  <si>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</si>
  <si>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</si>
  <si>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</si>
  <si>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</si>
  <si>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</si>
  <si>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</si>
  <si>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</si>
  <si>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</si>
  <si>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</si>
  <si>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</si>
  <si>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</si>
  <si>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</si>
  <si>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</si>
  <si>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</si>
  <si>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</si>
  <si>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</si>
  <si>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</si>
  <si>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</si>
  <si>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</si>
  <si>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</si>
  <si>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</si>
  <si>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</si>
  <si>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</si>
  <si>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</si>
  <si>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</si>
  <si>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</si>
  <si>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</si>
  <si>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</si>
  <si>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</si>
  <si>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</si>
  <si>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</si>
  <si>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</si>
  <si>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</si>
  <si>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</si>
  <si>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</si>
  <si>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</si>
  <si>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</si>
  <si>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</si>
  <si>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</si>
  <si>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</si>
  <si>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</si>
  <si>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</si>
  <si>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</si>
  <si>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</si>
  <si>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</si>
  <si>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</si>
  <si>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</si>
  <si>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</si>
  <si>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</si>
  <si>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</si>
  <si>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</si>
  <si>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</si>
  <si>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</si>
  <si>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</si>
  <si>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</si>
  <si>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</si>
  <si>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</si>
  <si>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</si>
  <si>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</si>
  <si>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</si>
  <si>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</si>
  <si>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</si>
  <si>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</si>
  <si>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</si>
  <si>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</si>
  <si>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</si>
  <si>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</si>
  <si>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</si>
  <si>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</si>
  <si>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</si>
  <si>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</si>
  <si>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</si>
  <si>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</si>
  <si>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</si>
  <si>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</si>
  <si>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</si>
  <si>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</si>
  <si>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</si>
  <si>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</si>
  <si>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</si>
  <si>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</si>
  <si>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</si>
  <si>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</si>
  <si>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</si>
  <si>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</si>
  <si>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</si>
  <si>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</si>
  <si>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</si>
  <si>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</si>
  <si>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</si>
  <si>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</si>
  <si>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</si>
  <si>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</si>
  <si>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</si>
  <si>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</si>
  <si>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</si>
  <si>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</si>
  <si>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</si>
  <si>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</si>
  <si>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</si>
  <si>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</si>
  <si>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</si>
  <si>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</si>
  <si>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</si>
  <si>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</si>
  <si>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</si>
  <si>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</si>
  <si>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</si>
  <si>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</si>
  <si>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</si>
  <si>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</si>
  <si>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</si>
  <si>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</si>
  <si>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</si>
  <si>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</si>
  <si>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</si>
  <si>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</si>
  <si>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</si>
  <si>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</si>
  <si>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</si>
  <si>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</si>
  <si>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</si>
  <si>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</si>
  <si>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</si>
  <si>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</si>
  <si>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</si>
  <si>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</si>
  <si>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</si>
  <si>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</si>
  <si>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</si>
  <si>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</si>
  <si>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</si>
  <si>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</si>
  <si>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</si>
  <si>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</si>
  <si>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</si>
  <si>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</si>
  <si>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</si>
  <si>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</si>
  <si>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</si>
  <si>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</si>
  <si>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</si>
  <si>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</si>
  <si>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</si>
  <si>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</si>
  <si>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</si>
  <si>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</si>
  <si>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</si>
  <si>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</si>
  <si>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</si>
  <si>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</si>
  <si>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</si>
  <si>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</si>
  <si>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</si>
  <si>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</si>
  <si>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</si>
  <si>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</si>
  <si>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</si>
  <si>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</si>
  <si>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</si>
  <si>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</si>
  <si>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</si>
  <si>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</si>
  <si>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</si>
  <si>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</si>
  <si>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</si>
  <si>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</si>
  <si>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</si>
  <si>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</si>
  <si>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</si>
  <si>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</si>
  <si>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</si>
  <si>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</si>
  <si>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</si>
  <si>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</si>
  <si>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</si>
  <si>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</si>
  <si>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</si>
  <si>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</si>
  <si>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</si>
  <si>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</si>
  <si>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</si>
  <si>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</si>
  <si>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</si>
  <si>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</si>
  <si>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</si>
  <si>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</si>
  <si>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</si>
  <si>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</si>
  <si>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</si>
  <si>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</si>
  <si>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</si>
  <si>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</si>
  <si>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</si>
  <si>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</si>
  <si>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</si>
  <si>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</si>
  <si>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</si>
  <si>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</si>
  <si>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</si>
  <si>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</si>
  <si>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</si>
  <si>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</si>
  <si>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</si>
  <si>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</si>
  <si>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</si>
  <si>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</si>
  <si>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</si>
  <si>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</si>
  <si>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</si>
  <si>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</si>
  <si>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</si>
  <si>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</si>
  <si>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</si>
  <si>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</si>
  <si>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</si>
  <si>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</si>
  <si>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</si>
  <si>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</si>
  <si>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</si>
  <si>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</si>
  <si>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</si>
  <si>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</si>
  <si>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</si>
  <si>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</si>
  <si>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</si>
  <si>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</si>
  <si>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</si>
  <si>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</si>
  <si>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</si>
  <si>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</si>
  <si>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</si>
  <si>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</si>
  <si>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</si>
  <si>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</si>
  <si>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</si>
  <si>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</si>
  <si>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</si>
  <si>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</si>
  <si>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</si>
  <si>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</si>
  <si>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</si>
  <si>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</si>
  <si>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</si>
  <si>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</si>
  <si>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</si>
  <si>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</si>
  <si>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</si>
  <si>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</si>
  <si>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</si>
  <si>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</si>
  <si>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</si>
  <si>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</si>
  <si>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</si>
  <si>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</si>
  <si>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</si>
  <si>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</si>
  <si>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</si>
  <si>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</si>
  <si>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</si>
  <si>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</si>
  <si>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</si>
  <si>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</si>
  <si>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</si>
  <si>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</si>
  <si>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</si>
  <si>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</si>
  <si>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</si>
  <si>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</si>
  <si>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</si>
  <si>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</si>
  <si>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</si>
  <si>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</si>
  <si>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</si>
  <si>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</si>
  <si>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</si>
  <si>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</si>
  <si>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</si>
  <si>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</si>
  <si>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</si>
  <si>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</si>
  <si>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</si>
  <si>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</si>
  <si>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</si>
  <si>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</si>
  <si>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</si>
  <si>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</si>
  <si>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</si>
  <si>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</si>
  <si>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</si>
  <si>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</si>
  <si>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</si>
  <si>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</si>
  <si>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</si>
  <si>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</si>
  <si>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</si>
  <si>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</si>
  <si>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</si>
  <si>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</si>
  <si>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</si>
  <si>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</si>
  <si>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</si>
  <si>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</si>
  <si>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</si>
  <si>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</si>
  <si>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</si>
  <si>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</si>
  <si>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</si>
  <si>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</si>
  <si>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</si>
  <si>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</si>
  <si>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</si>
  <si>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</si>
  <si>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</si>
  <si>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</si>
  <si>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</si>
  <si>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</si>
  <si>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</si>
  <si>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</si>
  <si>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</si>
  <si>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</si>
  <si>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</si>
  <si>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</si>
  <si>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</si>
  <si>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</si>
  <si>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</si>
  <si>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</si>
  <si>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</si>
  <si>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</si>
  <si>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</si>
  <si>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</si>
  <si>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</si>
  <si>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</si>
  <si>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</si>
  <si>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</si>
  <si>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</si>
  <si>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</si>
  <si>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</si>
  <si>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</si>
  <si>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</si>
  <si>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</si>
  <si>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</si>
  <si>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</si>
  <si>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</si>
  <si>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</si>
  <si>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</si>
  <si>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</si>
  <si>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</si>
  <si>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</si>
  <si>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</si>
  <si>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</si>
  <si>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</si>
  <si>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</si>
  <si>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</si>
  <si>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</si>
  <si>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</si>
  <si>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</si>
  <si>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</si>
  <si>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</si>
  <si>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</si>
  <si>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</si>
  <si>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</si>
  <si>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</si>
  <si>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</si>
  <si>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</si>
  <si>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</si>
  <si>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</si>
  <si>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</si>
  <si>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</si>
  <si>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</si>
  <si>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</si>
  <si>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</si>
  <si>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</si>
  <si>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</si>
  <si>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</si>
  <si>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</si>
  <si>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</si>
  <si>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</si>
  <si>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</si>
  <si>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</si>
  <si>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</si>
  <si>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</si>
  <si>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</si>
  <si>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</si>
  <si>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</si>
  <si>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</si>
  <si>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</si>
  <si>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</si>
  <si>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</si>
  <si>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</si>
  <si>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</si>
  <si>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</si>
  <si>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</si>
  <si>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</si>
  <si>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</si>
  <si>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</si>
  <si>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</si>
  <si>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</si>
  <si>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</si>
  <si>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</si>
  <si>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</si>
  <si>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</si>
  <si>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</si>
  <si>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</si>
  <si>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</si>
  <si>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</si>
  <si>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</si>
  <si>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</si>
  <si>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</si>
  <si>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</si>
  <si>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</si>
  <si>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</si>
  <si>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</si>
  <si>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</si>
  <si>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</si>
  <si>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</si>
  <si>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</si>
  <si>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</si>
  <si>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</si>
  <si>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</si>
  <si>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</si>
  <si>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</si>
  <si>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</si>
  <si>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</si>
  <si>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</si>
  <si>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</si>
  <si>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</si>
  <si>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</si>
  <si>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</si>
  <si>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</si>
  <si>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</si>
  <si>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</si>
  <si>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</si>
  <si>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</si>
  <si>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</si>
  <si>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</si>
  <si>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</si>
  <si>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</si>
  <si>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</si>
  <si>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</si>
  <si>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</si>
  <si>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</si>
  <si>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</si>
  <si>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</si>
  <si>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</si>
  <si>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</si>
  <si>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</si>
  <si>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</si>
  <si>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</si>
  <si>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</si>
  <si>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</si>
  <si>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</si>
  <si>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</si>
  <si>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</si>
  <si>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</si>
  <si>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</si>
  <si>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</si>
  <si>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</si>
  <si>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</si>
  <si>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</si>
  <si>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</si>
  <si>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</si>
  <si>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</si>
  <si>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</si>
  <si>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</si>
  <si>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</si>
  <si>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</si>
  <si>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</si>
  <si>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</si>
  <si>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</si>
  <si>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</si>
  <si>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</si>
  <si>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</si>
  <si>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</si>
  <si>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</si>
  <si>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</si>
  <si>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</si>
  <si>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</si>
  <si>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</si>
  <si>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</si>
  <si>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</si>
  <si>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</si>
  <si>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</si>
  <si>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</si>
  <si>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</si>
  <si>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</si>
  <si>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</si>
  <si>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</si>
  <si>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</si>
  <si>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</si>
  <si>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</si>
  <si>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</si>
  <si>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</si>
  <si>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</si>
  <si>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</si>
  <si>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</si>
  <si>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</si>
  <si>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</si>
  <si>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</si>
  <si>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</si>
  <si>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</si>
  <si>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</si>
  <si>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</si>
  <si>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</si>
  <si>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</si>
  <si>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</si>
  <si>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</si>
  <si>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</si>
  <si>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</si>
  <si>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</si>
  <si>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</si>
  <si>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</si>
  <si>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</si>
  <si>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</si>
  <si>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</si>
  <si>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</si>
  <si>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</si>
  <si>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</si>
  <si>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</si>
  <si>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</si>
  <si>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</si>
  <si>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</si>
  <si>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</si>
  <si>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</si>
  <si>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</si>
  <si>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</si>
  <si>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</si>
  <si>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</si>
  <si>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</si>
  <si>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</si>
  <si>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</si>
  <si>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</si>
  <si>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</si>
  <si>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</si>
  <si>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</si>
  <si>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</si>
  <si>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</si>
  <si>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</si>
  <si>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</si>
  <si>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</si>
  <si>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</si>
  <si>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</si>
  <si>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</si>
  <si>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</si>
  <si>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</si>
  <si>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</si>
  <si>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</si>
  <si>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</si>
  <si>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</si>
  <si>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</si>
  <si>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</si>
  <si>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</si>
  <si>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</si>
  <si>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</si>
  <si>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</si>
  <si>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</si>
  <si>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</si>
  <si>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</si>
  <si>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</si>
  <si>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</si>
  <si>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</si>
  <si>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</si>
  <si>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</si>
  <si>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</si>
  <si>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</si>
  <si>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</si>
  <si>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</si>
  <si>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</si>
  <si>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</si>
  <si>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</si>
  <si>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</si>
  <si>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</si>
  <si>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</si>
  <si>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</si>
  <si>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</si>
  <si>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</si>
  <si>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</si>
  <si>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</si>
  <si>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</si>
  <si>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</si>
  <si>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</si>
  <si>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</si>
  <si>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</si>
  <si>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</si>
  <si>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</si>
  <si>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</si>
  <si>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</si>
  <si>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</si>
  <si>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</si>
  <si>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</si>
  <si>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</si>
  <si>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</si>
  <si>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</si>
  <si>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</si>
  <si>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</si>
  <si>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</si>
  <si>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</si>
  <si>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</si>
  <si>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</si>
  <si>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</si>
  <si>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</si>
  <si>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</si>
  <si>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</si>
  <si>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</si>
  <si>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</si>
  <si>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</si>
  <si>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</si>
  <si>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</si>
  <si>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</si>
  <si>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</si>
  <si>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</si>
  <si>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</si>
  <si>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</si>
  <si>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</si>
  <si>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</si>
  <si>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</si>
  <si>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</si>
  <si>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</si>
  <si>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</si>
  <si>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</si>
  <si>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</si>
  <si>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</si>
  <si>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</si>
  <si>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</si>
  <si>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</si>
  <si>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</si>
  <si>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</si>
  <si>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</si>
  <si>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</si>
  <si>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</si>
  <si>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</si>
  <si>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</si>
  <si>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</si>
  <si>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</si>
  <si>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</si>
  <si>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</si>
  <si>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</si>
  <si>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</si>
  <si>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</si>
  <si>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</si>
  <si>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</si>
  <si>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</si>
  <si>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</si>
  <si>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</si>
  <si>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</si>
  <si>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</si>
  <si>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</si>
  <si>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</si>
  <si>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</si>
  <si>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</si>
  <si>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</si>
  <si>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</si>
  <si>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</si>
  <si>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</si>
  <si>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</si>
  <si>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</si>
  <si>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</si>
  <si>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</si>
  <si>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</si>
  <si>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</si>
  <si>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</si>
  <si>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</si>
  <si>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</si>
  <si>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</si>
  <si>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</si>
  <si>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</si>
  <si>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</si>
  <si>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</si>
  <si>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</si>
  <si>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</si>
  <si>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</si>
  <si>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</si>
  <si>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</si>
  <si>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</si>
  <si>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</si>
  <si>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</si>
  <si>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</si>
  <si>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</si>
  <si>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</si>
  <si>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</si>
  <si>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</si>
  <si>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</si>
  <si>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</si>
  <si>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</si>
  <si>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</si>
  <si>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</si>
  <si>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</si>
  <si>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</si>
  <si>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</si>
  <si>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</si>
  <si>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</si>
  <si>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</si>
  <si>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</si>
  <si>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</si>
  <si>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</si>
  <si>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</si>
  <si>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</si>
  <si>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</si>
  <si>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</si>
  <si>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</si>
  <si>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</si>
  <si>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</si>
  <si>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</si>
  <si>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</si>
  <si>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</si>
  <si>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</si>
  <si>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</si>
  <si>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</si>
  <si>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</si>
  <si>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</si>
  <si>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</si>
  <si>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</si>
  <si>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</si>
  <si>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</si>
  <si>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</si>
  <si>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</si>
  <si>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</si>
  <si>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</si>
  <si>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</si>
  <si>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</si>
  <si>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</si>
  <si>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</si>
  <si>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</si>
  <si>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</si>
  <si>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</si>
  <si>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</si>
  <si>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</si>
  <si>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</si>
  <si>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</si>
  <si>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</si>
  <si>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</si>
  <si>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</si>
  <si>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</si>
  <si>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</si>
  <si>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</si>
  <si>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</si>
  <si>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</si>
  <si>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</si>
  <si>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</si>
  <si>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</si>
  <si>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</si>
  <si>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</si>
  <si>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</si>
  <si>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</si>
  <si>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</si>
  <si>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</si>
  <si>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</si>
  <si>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</si>
  <si>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</si>
  <si>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</si>
  <si>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</si>
  <si>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</si>
  <si>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</si>
  <si>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</si>
  <si>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</si>
  <si>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</si>
  <si>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</si>
  <si>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</si>
  <si>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</si>
  <si>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</si>
  <si>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</si>
  <si>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</si>
  <si>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</si>
  <si>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</si>
  <si>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</si>
  <si>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</si>
  <si>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</si>
  <si>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</si>
  <si>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</si>
  <si>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</si>
  <si>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</si>
  <si>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</si>
  <si>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</si>
  <si>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</si>
  <si>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</si>
  <si>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</si>
  <si>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</si>
  <si>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</si>
  <si>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</si>
  <si>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</si>
  <si>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</si>
  <si>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</si>
  <si>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</si>
  <si>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</si>
  <si>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</si>
  <si>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</si>
  <si>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</si>
  <si>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</si>
  <si>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</si>
  <si>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</si>
  <si>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</si>
  <si>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</si>
  <si>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</si>
  <si>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</si>
  <si>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</si>
  <si>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</si>
  <si>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</si>
  <si>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</si>
  <si>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</si>
  <si>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</si>
  <si>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</si>
  <si>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</si>
  <si>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</si>
  <si>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</si>
  <si>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</si>
  <si>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</si>
  <si>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</si>
  <si>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</si>
  <si>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</si>
  <si>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</si>
  <si>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</si>
  <si>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</si>
  <si>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</si>
  <si>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</si>
  <si>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</si>
  <si>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</si>
  <si>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</si>
  <si>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</si>
  <si>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</si>
  <si>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</si>
  <si>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</si>
  <si>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</si>
  <si>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</si>
  <si>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</si>
  <si>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</si>
  <si>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</si>
  <si>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</si>
  <si>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</si>
  <si>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</si>
  <si>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</si>
  <si>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</si>
  <si>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</si>
  <si>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</si>
  <si>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</si>
  <si>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</si>
  <si>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</si>
  <si>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</si>
  <si>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</si>
  <si>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</si>
  <si>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</si>
  <si>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</si>
  <si>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</si>
  <si>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</si>
  <si>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</si>
  <si>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</si>
  <si>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</si>
  <si>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</si>
  <si>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</si>
  <si>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</si>
  <si>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</si>
  <si>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</si>
  <si>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</si>
  <si>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</si>
  <si>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</si>
  <si>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</si>
  <si>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</si>
  <si>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</si>
  <si>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</si>
  <si>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</si>
  <si>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</si>
  <si>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</si>
  <si>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</si>
  <si>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</si>
  <si>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</si>
  <si>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</si>
  <si>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</si>
  <si>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</si>
  <si>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</si>
  <si>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</si>
  <si>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</si>
  <si>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</si>
  <si>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</si>
  <si>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</si>
  <si>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</si>
  <si>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</si>
  <si>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</si>
  <si>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</si>
  <si>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</si>
  <si>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</si>
  <si>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</si>
  <si>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</si>
  <si>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</si>
  <si>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</si>
  <si>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</si>
  <si>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</si>
  <si>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</si>
  <si>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</si>
  <si>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</si>
  <si>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</si>
  <si>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</si>
  <si>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</si>
  <si>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</si>
  <si>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</si>
  <si>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</si>
  <si>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</si>
  <si>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</si>
  <si>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</si>
  <si>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</si>
  <si>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</si>
  <si>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</si>
  <si>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</si>
  <si>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</si>
  <si>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</si>
  <si>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</si>
  <si>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</si>
  <si>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</si>
  <si>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</si>
  <si>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</si>
  <si>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</si>
  <si>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</si>
  <si>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</si>
  <si>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</si>
  <si>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</si>
  <si>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</si>
  <si>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</si>
  <si>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</si>
  <si>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</si>
  <si>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</si>
  <si>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</si>
  <si>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</si>
  <si>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</si>
  <si>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</si>
  <si>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</si>
  <si>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</si>
  <si>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</si>
  <si>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</si>
  <si>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</si>
  <si>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</si>
  <si>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</si>
  <si>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</si>
  <si>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</si>
  <si>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</si>
  <si>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</si>
  <si>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</si>
  <si>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</si>
  <si>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</si>
  <si>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</si>
  <si>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</si>
  <si>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</si>
  <si>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</si>
  <si>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</si>
  <si>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</si>
  <si>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</si>
  <si>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</si>
  <si>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</si>
  <si>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</si>
  <si>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</si>
  <si>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</si>
  <si>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</si>
  <si>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</si>
  <si>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</si>
  <si>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</si>
  <si>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</si>
  <si>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</si>
  <si>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</si>
  <si>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</si>
  <si>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</si>
  <si>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</si>
  <si>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</si>
  <si>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</si>
  <si>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</si>
  <si>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</si>
  <si>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</si>
  <si>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</si>
  <si>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</si>
  <si>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</si>
  <si>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</si>
  <si>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</si>
  <si>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</si>
  <si>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</si>
  <si>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</si>
  <si>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</si>
  <si>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</si>
  <si>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</si>
  <si>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</si>
  <si>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</si>
  <si>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</si>
  <si>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</si>
  <si>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</si>
  <si>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</si>
  <si>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</si>
  <si>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</si>
  <si>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</si>
  <si>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</si>
  <si>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</si>
  <si>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</si>
  <si>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</si>
  <si>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</si>
  <si>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</si>
  <si>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</si>
  <si>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</si>
  <si>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</si>
  <si>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</si>
  <si>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</si>
  <si>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</si>
  <si>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</si>
  <si>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</si>
  <si>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</si>
  <si>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</si>
  <si>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</si>
  <si>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</si>
  <si>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</si>
  <si>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</si>
  <si>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</si>
  <si>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</si>
  <si>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</si>
  <si>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</si>
  <si>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</si>
  <si>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</si>
  <si>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</si>
  <si>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</si>
  <si>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</si>
  <si>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</si>
  <si>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</si>
  <si>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</si>
  <si>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</si>
  <si>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</si>
  <si>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</si>
  <si>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</si>
  <si>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</si>
  <si>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</si>
  <si>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</si>
  <si>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</si>
  <si>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</si>
  <si>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</si>
  <si>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</si>
  <si>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</si>
  <si>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</si>
  <si>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</si>
  <si>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</si>
  <si>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</si>
  <si>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</si>
  <si>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</si>
  <si>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</si>
  <si>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</si>
  <si>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</si>
  <si>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</si>
  <si>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</si>
  <si>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</si>
  <si>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</si>
  <si>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</si>
  <si>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</si>
  <si>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</si>
  <si>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</si>
  <si>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</si>
  <si>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</si>
  <si>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</si>
  <si>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</si>
  <si>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</si>
  <si>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</si>
  <si>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</si>
  <si>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</si>
  <si>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</si>
  <si>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</si>
  <si>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</si>
  <si>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</si>
  <si>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</si>
  <si>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</si>
  <si>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</si>
  <si>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</si>
  <si>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</si>
  <si>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</si>
  <si>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</si>
  <si>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</si>
  <si>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</si>
  <si>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</si>
  <si>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</si>
  <si>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</si>
  <si>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</si>
  <si>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</si>
  <si>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</si>
  <si>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</si>
  <si>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</si>
  <si>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</si>
  <si>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</si>
  <si>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</si>
  <si>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</si>
  <si>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</si>
  <si>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</si>
  <si>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</si>
  <si>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</si>
  <si>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</si>
  <si>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</si>
  <si>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</si>
  <si>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</si>
  <si>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</si>
  <si>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</si>
  <si>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</si>
  <si>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</si>
  <si>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</si>
  <si>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</si>
  <si>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</si>
  <si>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</si>
  <si>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</si>
  <si>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</si>
  <si>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</si>
  <si>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</si>
  <si>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</si>
  <si>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</si>
  <si>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</si>
  <si>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</si>
  <si>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</si>
  <si>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</si>
  <si>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</si>
  <si>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</si>
  <si>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</si>
  <si>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</si>
  <si>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</si>
  <si>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</si>
  <si>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</si>
  <si>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</si>
  <si>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</si>
  <si>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</si>
  <si>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</si>
  <si>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</si>
  <si>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</si>
  <si>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</si>
  <si>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</si>
  <si>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</si>
  <si>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</si>
  <si>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</si>
  <si>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</si>
  <si>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</si>
  <si>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</si>
  <si>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</si>
  <si>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</si>
  <si>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</si>
  <si>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</si>
  <si>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</si>
  <si>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</si>
  <si>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</si>
  <si>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</si>
  <si>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</si>
  <si>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</si>
  <si>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</si>
  <si>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</si>
  <si>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</si>
  <si>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</si>
  <si>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</si>
  <si>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</si>
  <si>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</si>
  <si>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</si>
  <si>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</si>
  <si>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</si>
  <si>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</si>
  <si>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</si>
  <si>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</si>
  <si>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</si>
  <si>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</si>
  <si>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</si>
  <si>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</si>
  <si>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</si>
  <si>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</si>
  <si>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</si>
  <si>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</si>
  <si>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</si>
  <si>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</si>
  <si>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</si>
  <si>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</si>
  <si>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</si>
  <si>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</si>
  <si>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</si>
  <si>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</si>
  <si>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</si>
  <si>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</si>
  <si>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</si>
  <si>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</si>
  <si>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</si>
  <si>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</si>
  <si>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</si>
  <si>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</si>
  <si>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</si>
  <si>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</si>
  <si>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</si>
  <si>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</si>
  <si>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</si>
  <si>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</si>
  <si>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</si>
  <si>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</si>
  <si>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</si>
  <si>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</si>
  <si>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</si>
  <si>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</si>
  <si>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</si>
  <si>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</si>
  <si>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</si>
  <si>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</si>
  <si>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</si>
  <si>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</si>
  <si>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</si>
  <si>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</si>
  <si>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</si>
  <si>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</si>
  <si>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</si>
  <si>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</si>
  <si>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</si>
  <si>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</si>
  <si>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</si>
  <si>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</si>
  <si>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</si>
  <si>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</si>
  <si>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</si>
  <si>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</si>
  <si>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</si>
  <si>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</si>
  <si>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</si>
  <si>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</si>
  <si>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</si>
  <si>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</si>
  <si>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</si>
  <si>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</si>
  <si>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</si>
  <si>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</si>
  <si>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</si>
  <si>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</si>
  <si>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</si>
  <si>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</si>
  <si>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</si>
  <si>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</si>
  <si>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</si>
  <si>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</si>
  <si>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</si>
  <si>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</si>
  <si>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</si>
  <si>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</si>
  <si>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</si>
  <si>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</si>
  <si>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</si>
  <si>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</si>
  <si>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</si>
  <si>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</si>
  <si>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</si>
  <si>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</si>
  <si>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</si>
  <si>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</si>
  <si>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</si>
  <si>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</si>
  <si>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</si>
  <si>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</si>
  <si>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</si>
  <si>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</si>
  <si>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</si>
  <si>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</si>
  <si>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</si>
  <si>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</si>
  <si>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</si>
  <si>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</si>
  <si>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</si>
  <si>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</si>
  <si>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</si>
  <si>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</si>
  <si>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</si>
  <si>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</si>
  <si>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</si>
  <si>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</si>
  <si>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</si>
  <si>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</si>
  <si>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</si>
  <si>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</si>
  <si>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</si>
  <si>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</si>
  <si>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</si>
  <si>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</si>
  <si>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</si>
  <si>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</si>
  <si>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</si>
  <si>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</si>
  <si>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</si>
  <si>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</si>
  <si>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</si>
  <si>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</si>
  <si>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</si>
  <si>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</si>
  <si>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</si>
  <si>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</si>
  <si>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</si>
  <si>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</si>
  <si>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</si>
  <si>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</si>
  <si>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</si>
  <si>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</si>
  <si>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</si>
  <si>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</si>
  <si>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</si>
  <si>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</si>
  <si>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</si>
  <si>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</si>
  <si>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</si>
  <si>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</si>
  <si>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</si>
  <si>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</si>
  <si>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</si>
  <si>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</si>
  <si>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</si>
  <si>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</si>
  <si>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</si>
  <si>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</si>
  <si>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</si>
  <si>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</si>
  <si>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</si>
  <si>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</si>
  <si>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</si>
  <si>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</si>
  <si>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</si>
  <si>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</si>
  <si>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</si>
  <si>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</si>
  <si>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</si>
  <si>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</si>
  <si>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</si>
  <si>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</si>
  <si>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</si>
  <si>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</si>
  <si>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</si>
  <si>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</si>
  <si>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</si>
  <si>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</si>
  <si>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</si>
  <si>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</si>
  <si>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</si>
  <si>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</si>
  <si>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</si>
  <si>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</si>
  <si>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</si>
  <si>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</si>
  <si>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</si>
  <si>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</si>
  <si>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</si>
  <si>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</si>
  <si>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</si>
  <si>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</si>
  <si>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</si>
  <si>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</si>
  <si>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</si>
  <si>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</si>
  <si>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</si>
  <si>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</si>
  <si>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</si>
  <si>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</si>
  <si>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</si>
  <si>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</si>
  <si>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</si>
  <si>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</si>
  <si>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</si>
  <si>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</si>
  <si>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</si>
  <si>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</si>
  <si>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</si>
  <si>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</si>
  <si>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</si>
  <si>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</si>
  <si>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</si>
  <si>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</si>
  <si>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</si>
  <si>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</si>
  <si>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</si>
  <si>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</si>
  <si>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</si>
  <si>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</si>
  <si>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</si>
  <si>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</si>
  <si>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</si>
  <si>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</si>
  <si>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</si>
  <si>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</si>
  <si>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</si>
  <si>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</si>
  <si>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</si>
  <si>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</si>
  <si>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</si>
  <si>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</si>
  <si>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</si>
  <si>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</si>
  <si>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</si>
  <si>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</si>
  <si>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</si>
  <si>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</si>
  <si>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</si>
  <si>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</si>
  <si>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</si>
  <si>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</si>
  <si>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</si>
  <si>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</si>
  <si>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</si>
  <si>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</si>
  <si>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</si>
  <si>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</si>
  <si>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</si>
  <si>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</si>
  <si>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</si>
  <si>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</si>
  <si>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</si>
  <si>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</si>
  <si>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</si>
  <si>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</si>
  <si>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</si>
  <si>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</si>
  <si>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</si>
  <si>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</si>
  <si>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</si>
  <si>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</si>
  <si>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</si>
  <si>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</si>
  <si>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</si>
  <si>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</si>
  <si>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</si>
  <si>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</si>
  <si>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</si>
  <si>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</si>
  <si>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</si>
  <si>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</si>
  <si>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</si>
  <si>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</si>
  <si>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</si>
  <si>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</si>
  <si>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</si>
  <si>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</si>
  <si>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</si>
  <si>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</si>
  <si>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</si>
  <si>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</si>
  <si>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</si>
  <si>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</si>
  <si>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</si>
  <si>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</si>
  <si>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</si>
  <si>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</si>
  <si>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</si>
  <si>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</si>
  <si>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</si>
  <si>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</si>
  <si>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</si>
  <si>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</si>
  <si>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</si>
  <si>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</si>
  <si>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</si>
  <si>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</si>
  <si>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</si>
  <si>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</si>
  <si>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</si>
  <si>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</si>
  <si>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</si>
  <si>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</si>
  <si>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</si>
  <si>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</si>
  <si>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</si>
  <si>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</si>
  <si>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</si>
  <si>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</si>
  <si>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</si>
  <si>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</si>
  <si>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</si>
  <si>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</si>
  <si>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</si>
  <si>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</si>
  <si>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</si>
  <si>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</si>
  <si>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</si>
  <si>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</si>
  <si>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</si>
  <si>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</si>
  <si>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</si>
  <si>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</si>
  <si>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</si>
  <si>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</si>
  <si>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</si>
  <si>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</si>
  <si>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</si>
  <si>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</si>
  <si>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</si>
  <si>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</si>
  <si>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</si>
  <si>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</si>
  <si>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</si>
  <si>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</si>
  <si>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</si>
  <si>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</si>
  <si>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</si>
  <si>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</si>
  <si>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</si>
  <si>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</si>
  <si>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</si>
  <si>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</si>
  <si>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</si>
  <si>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</si>
  <si>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</si>
  <si>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</si>
  <si>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</si>
  <si>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</si>
  <si>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</si>
  <si>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</si>
  <si>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</si>
  <si>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</si>
  <si>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</si>
  <si>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</si>
  <si>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</si>
  <si>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</si>
  <si>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</si>
  <si>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</si>
  <si>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</si>
  <si>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</si>
  <si>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</si>
  <si>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</si>
  <si>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</si>
  <si>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</si>
  <si>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</si>
  <si>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</si>
  <si>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</si>
  <si>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</si>
  <si>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</si>
  <si>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</si>
  <si>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</si>
  <si>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</si>
  <si>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</si>
  <si>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</si>
  <si>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</si>
  <si>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</si>
  <si>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</si>
  <si>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</si>
  <si>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</si>
  <si>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</si>
  <si>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</si>
  <si>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</si>
  <si>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</si>
  <si>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</si>
  <si>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</si>
  <si>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</si>
  <si>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</si>
  <si>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</si>
  <si>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</si>
  <si>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</si>
  <si>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</si>
  <si>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</si>
  <si>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</si>
  <si>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</si>
  <si>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</si>
  <si>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</si>
  <si>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</si>
  <si>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</si>
  <si>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</si>
  <si>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</si>
  <si>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</si>
  <si>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</si>
  <si>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</si>
  <si>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</si>
  <si>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</si>
  <si>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</si>
  <si>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</si>
  <si>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</si>
  <si>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</si>
  <si>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</si>
  <si>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</si>
  <si>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</si>
  <si>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</si>
  <si>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</si>
  <si>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</si>
  <si>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</si>
  <si>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</si>
  <si>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</si>
  <si>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</si>
  <si>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</si>
  <si>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</si>
  <si>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</si>
  <si>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</si>
  <si>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</si>
  <si>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</si>
  <si>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</si>
  <si>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</si>
  <si>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</si>
  <si>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</si>
  <si>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</si>
  <si>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</si>
  <si>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</si>
  <si>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</si>
  <si>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</si>
  <si>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</si>
  <si>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</si>
  <si>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</si>
  <si>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</si>
  <si>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</si>
  <si>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</si>
  <si>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</si>
  <si>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</si>
  <si>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</si>
  <si>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</si>
  <si>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</si>
  <si>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</si>
  <si>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</si>
  <si>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</si>
  <si>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</si>
  <si>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</si>
  <si>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</si>
  <si>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</si>
  <si>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</si>
  <si>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</si>
  <si>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</si>
  <si>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</si>
  <si>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</si>
  <si>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</si>
  <si>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</si>
  <si>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</si>
  <si>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</si>
  <si>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</si>
  <si>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</si>
  <si>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</si>
  <si>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</si>
  <si>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</si>
  <si>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</si>
  <si>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</si>
  <si>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</si>
  <si>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</si>
  <si>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</si>
  <si>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</si>
  <si>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</si>
  <si>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</si>
  <si>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</si>
  <si>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</si>
  <si>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</si>
  <si>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</si>
  <si>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</si>
  <si>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</si>
  <si>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</si>
  <si>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</si>
  <si>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</si>
  <si>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</si>
  <si>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</si>
  <si>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</si>
  <si>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</si>
  <si>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</si>
  <si>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</si>
  <si>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</si>
  <si>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</si>
  <si>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</si>
  <si>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</si>
  <si>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</si>
  <si>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</si>
  <si>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</si>
  <si>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</si>
  <si>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</si>
  <si>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</si>
  <si>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</si>
  <si>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</si>
  <si>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</si>
  <si>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</si>
  <si>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</si>
  <si>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</si>
  <si>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</si>
  <si>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</si>
  <si>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</si>
  <si>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</si>
  <si>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</si>
  <si>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</si>
  <si>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</si>
  <si>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</si>
  <si>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</si>
  <si>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</si>
  <si>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</si>
  <si>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</si>
  <si>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</si>
  <si>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</si>
  <si>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</si>
  <si>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</si>
  <si>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</si>
  <si>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</si>
  <si>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</si>
  <si>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</si>
  <si>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</si>
  <si>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</si>
  <si>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</si>
  <si>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</si>
  <si>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</si>
  <si>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</si>
  <si>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</si>
  <si>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</si>
  <si>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</si>
  <si>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</si>
  <si>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</si>
  <si>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</si>
  <si>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</si>
  <si>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</si>
  <si>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</si>
  <si>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</si>
  <si>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</si>
  <si>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</si>
  <si>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</si>
  <si>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</si>
  <si>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</si>
  <si>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</si>
  <si>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</si>
  <si>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</si>
  <si>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</si>
  <si>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</si>
  <si>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</si>
  <si>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</si>
  <si>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</si>
  <si>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</si>
  <si>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</si>
  <si>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</si>
  <si>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</si>
  <si>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</si>
  <si>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</si>
  <si>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</si>
  <si>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</si>
  <si>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</si>
  <si>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</si>
  <si>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</si>
  <si>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</si>
  <si>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</si>
  <si>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</si>
  <si>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</si>
  <si>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</si>
  <si>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</si>
  <si>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</si>
  <si>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</si>
  <si>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</si>
  <si>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</si>
  <si>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</si>
  <si>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</si>
  <si>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</si>
  <si>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</si>
  <si>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</si>
  <si>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</si>
  <si>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</si>
  <si>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</si>
  <si>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</si>
  <si>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</si>
  <si>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</si>
  <si>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</si>
  <si>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</si>
  <si>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</si>
  <si>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</si>
  <si>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</si>
  <si>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</si>
  <si>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</si>
  <si>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</si>
  <si>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</si>
  <si>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</si>
  <si>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</si>
  <si>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</si>
  <si>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</si>
  <si>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</si>
  <si>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</si>
  <si>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</si>
  <si>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</si>
  <si>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</si>
  <si>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</si>
  <si>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</si>
  <si>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</si>
  <si>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</si>
  <si>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</si>
  <si>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</si>
  <si>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</si>
  <si>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</si>
  <si>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</si>
  <si>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</si>
  <si>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</si>
  <si>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</si>
  <si>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</si>
  <si>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</si>
  <si>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</si>
  <si>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</si>
  <si>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</si>
  <si>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</si>
  <si>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</si>
  <si>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</si>
  <si>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</si>
  <si>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</si>
  <si>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</si>
  <si>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</si>
  <si>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</si>
  <si>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</si>
  <si>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</si>
  <si>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</si>
  <si>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</si>
  <si>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</si>
  <si>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</si>
  <si>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</si>
  <si>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</si>
  <si>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</si>
  <si>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</si>
  <si>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</si>
  <si>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</si>
  <si>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</si>
  <si>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</si>
  <si>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</si>
  <si>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</si>
  <si>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</si>
  <si>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</si>
  <si>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</si>
  <si>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</si>
  <si>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</si>
  <si>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</si>
  <si>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</si>
  <si>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</si>
  <si>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</si>
  <si>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</si>
  <si>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</si>
  <si>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</si>
  <si>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</si>
  <si>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</si>
  <si>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</si>
  <si>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</si>
  <si>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</si>
  <si>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</si>
  <si>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</si>
  <si>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</si>
  <si>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</si>
  <si>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</si>
  <si>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</si>
  <si>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</si>
  <si>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</si>
  <si>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</si>
  <si>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</si>
  <si>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</si>
  <si>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</si>
  <si>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</si>
  <si>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</si>
  <si>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</si>
  <si>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</si>
  <si>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</si>
  <si>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</si>
  <si>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</si>
  <si>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</si>
  <si>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</si>
  <si>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</si>
  <si>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</si>
  <si>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</si>
  <si>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</si>
  <si>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</si>
  <si>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</si>
  <si>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</si>
  <si>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</si>
  <si>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</si>
  <si>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</si>
  <si>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</si>
  <si>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</si>
  <si>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</si>
  <si>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</si>
  <si>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</si>
  <si>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</si>
  <si>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</si>
  <si>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</si>
  <si>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</si>
  <si>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</si>
  <si>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</si>
  <si>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</si>
  <si>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</si>
  <si>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</si>
  <si>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</si>
  <si>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</si>
  <si>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</si>
  <si>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</si>
  <si>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</si>
  <si>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</si>
  <si>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</si>
  <si>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</si>
  <si>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</si>
  <si>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</si>
  <si>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</si>
  <si>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</si>
  <si>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</si>
  <si>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</si>
  <si>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</si>
  <si>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</si>
  <si>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</si>
  <si>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</si>
  <si>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</si>
  <si>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</si>
  <si>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</si>
  <si>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</si>
  <si>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</si>
  <si>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</si>
  <si>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</si>
  <si>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</si>
  <si>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</si>
  <si>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</si>
  <si>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</si>
  <si>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</si>
  <si>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</si>
  <si>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</si>
  <si>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</si>
  <si>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</si>
  <si>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</si>
  <si>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</si>
  <si>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</si>
  <si>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</si>
  <si>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</si>
  <si>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</si>
  <si>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</si>
  <si>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</si>
  <si>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</si>
  <si>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</si>
  <si>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</si>
  <si>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</si>
  <si>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</si>
  <si>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</si>
  <si>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</si>
  <si>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</si>
  <si>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</si>
  <si>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</si>
  <si>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</si>
  <si>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</si>
  <si>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</si>
  <si>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</si>
  <si>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</si>
  <si>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</si>
  <si>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</si>
  <si>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</si>
  <si>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</si>
  <si>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</si>
  <si>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</si>
  <si>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</si>
  <si>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</si>
  <si>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</si>
  <si>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</si>
  <si>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</si>
  <si>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</si>
  <si>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</si>
  <si>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</si>
  <si>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</si>
  <si>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</si>
  <si>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</si>
  <si>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</si>
  <si>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</si>
  <si>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</si>
  <si>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</si>
  <si>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</si>
  <si>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</si>
  <si>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</si>
  <si>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</si>
  <si>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</si>
  <si>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</si>
  <si>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</si>
  <si>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</si>
  <si>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</si>
  <si>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</si>
  <si>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</si>
  <si>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</si>
  <si>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</si>
  <si>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</si>
  <si>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</si>
  <si>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</si>
  <si>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</si>
  <si>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</si>
  <si>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</si>
  <si>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</si>
  <si>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</si>
  <si>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</si>
  <si>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</si>
  <si>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</si>
  <si>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</si>
  <si>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</si>
  <si>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</si>
  <si>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</si>
  <si>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</si>
  <si>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</si>
  <si>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</si>
  <si>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</si>
  <si>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</si>
  <si>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</si>
  <si>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</si>
  <si>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</si>
  <si>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</si>
  <si>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</si>
  <si>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</si>
  <si>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</si>
  <si>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</si>
  <si>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</si>
  <si>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</si>
  <si>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</si>
  <si>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</si>
  <si>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</si>
  <si>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</si>
  <si>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</si>
  <si>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</si>
  <si>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</si>
  <si>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</si>
  <si>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</si>
  <si>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</si>
  <si>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</si>
  <si>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</si>
  <si>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</si>
  <si>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</si>
  <si>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</si>
  <si>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</si>
  <si>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</si>
  <si>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</si>
  <si>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</si>
  <si>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</si>
  <si>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</si>
  <si>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</si>
  <si>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</si>
  <si>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</si>
  <si>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</si>
  <si>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</si>
  <si>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</si>
  <si>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</si>
  <si>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</si>
  <si>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</si>
  <si>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</si>
  <si>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</si>
  <si>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</si>
  <si>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</si>
  <si>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</si>
  <si>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</si>
  <si>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</si>
  <si>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</si>
  <si>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</si>
  <si>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</si>
  <si>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</si>
  <si>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</si>
  <si>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</si>
  <si>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</si>
  <si>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</si>
  <si>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</si>
  <si>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</si>
  <si>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</si>
  <si>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</si>
  <si>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</si>
  <si>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</si>
  <si>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</si>
  <si>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</si>
  <si>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</si>
  <si>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</si>
  <si>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</si>
  <si>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</si>
  <si>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</si>
  <si>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</si>
  <si>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</si>
  <si>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</si>
  <si>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</si>
  <si>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</si>
  <si>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</si>
  <si>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</si>
  <si>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</si>
  <si>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</si>
  <si>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</si>
  <si>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</si>
  <si>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</si>
  <si>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</si>
  <si>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</si>
  <si>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</si>
  <si>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</si>
  <si>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</si>
  <si>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</si>
  <si>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</si>
  <si>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</si>
  <si>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</si>
  <si>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</si>
  <si>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</si>
  <si>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</si>
  <si>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</si>
  <si>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</si>
  <si>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</si>
  <si>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</si>
  <si>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</si>
  <si>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</si>
  <si>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</si>
  <si>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</si>
  <si>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</si>
  <si>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</si>
  <si>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</si>
  <si>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</si>
  <si>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</si>
  <si>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</si>
  <si>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</si>
  <si>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</si>
  <si>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</si>
  <si>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</si>
  <si>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</si>
  <si>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</si>
  <si>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</si>
  <si>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</si>
  <si>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</si>
  <si>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</si>
  <si>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</si>
  <si>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</si>
  <si>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</si>
  <si>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</si>
  <si>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</si>
  <si>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</si>
  <si>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</si>
  <si>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</si>
  <si>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</si>
  <si>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</si>
  <si>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</si>
  <si>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</si>
  <si>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</si>
  <si>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</si>
  <si>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</si>
  <si>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</si>
  <si>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</si>
  <si>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</si>
  <si>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</si>
  <si>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</si>
  <si>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</si>
  <si>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</si>
  <si>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</si>
  <si>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</si>
  <si>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</si>
  <si>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</si>
  <si>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</si>
  <si>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</si>
  <si>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</si>
  <si>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</si>
  <si>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</si>
  <si>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</si>
  <si>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</si>
  <si>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</si>
  <si>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</si>
  <si>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</si>
  <si>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</si>
  <si>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</si>
  <si>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</si>
  <si>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</si>
  <si>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</si>
  <si>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</si>
  <si>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</si>
  <si>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</si>
  <si>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</si>
  <si>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</si>
  <si>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</si>
  <si>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</si>
  <si>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</si>
  <si>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</si>
  <si>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</si>
  <si>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</si>
  <si>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</si>
  <si>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</si>
  <si>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</si>
  <si>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</si>
  <si>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</si>
  <si>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</si>
  <si>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</si>
  <si>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</si>
  <si>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</si>
  <si>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</si>
  <si>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</si>
  <si>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</si>
  <si>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</si>
  <si>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</si>
  <si>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</si>
  <si>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</si>
  <si>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</si>
  <si>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</si>
  <si>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</si>
  <si>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</si>
  <si>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</si>
  <si>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</si>
  <si>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</si>
  <si>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</si>
  <si>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</si>
  <si>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</si>
  <si>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</si>
  <si>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</si>
  <si>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</si>
  <si>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</si>
  <si>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</si>
  <si>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</si>
  <si>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</si>
  <si>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</si>
  <si>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</si>
  <si>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</si>
  <si>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</si>
  <si>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</si>
  <si>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</si>
  <si>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</si>
  <si>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</si>
  <si>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</si>
  <si>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</si>
  <si>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</si>
  <si>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</si>
  <si>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</si>
  <si>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</si>
  <si>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</si>
  <si>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</si>
  <si>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</si>
  <si>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</si>
  <si>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</si>
  <si>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</si>
  <si>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</si>
  <si>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</si>
  <si>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</si>
  <si>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</si>
  <si>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</si>
  <si>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</si>
  <si>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</si>
  <si>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</si>
  <si>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</si>
  <si>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</si>
  <si>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</si>
  <si>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</si>
  <si>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</si>
  <si>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</si>
  <si>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</si>
  <si>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</si>
  <si>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</si>
  <si>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</si>
  <si>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</si>
  <si>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</si>
  <si>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</si>
  <si>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</si>
  <si>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</si>
  <si>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</si>
  <si>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</si>
  <si>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</si>
  <si>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</si>
  <si>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</si>
  <si>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</si>
  <si>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</si>
  <si>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</si>
  <si>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</si>
  <si>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</si>
  <si>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</si>
  <si>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</si>
  <si>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</si>
  <si>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</si>
  <si>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</si>
  <si>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</si>
  <si>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</si>
  <si>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</si>
  <si>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</si>
  <si>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</si>
  <si>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</si>
  <si>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</si>
  <si>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</si>
  <si>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</si>
  <si>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</si>
  <si>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</si>
  <si>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</si>
  <si>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</si>
  <si>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</si>
  <si>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</si>
  <si>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</si>
  <si>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</si>
  <si>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</si>
  <si>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</si>
  <si>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</si>
  <si>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</si>
  <si>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</si>
  <si>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</si>
  <si>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</si>
  <si>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</si>
  <si>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</si>
  <si>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</si>
  <si>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</si>
  <si>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</si>
  <si>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</si>
  <si>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</si>
  <si>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</si>
  <si>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</si>
  <si>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</si>
  <si>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</si>
  <si>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</si>
  <si>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</si>
  <si>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</si>
  <si>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</si>
  <si>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</si>
  <si>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</si>
  <si>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</si>
  <si>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</si>
  <si>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</si>
  <si>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</si>
  <si>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</si>
  <si>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</si>
  <si>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</si>
  <si>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</si>
  <si>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</si>
  <si>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</si>
  <si>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</si>
  <si>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</si>
  <si>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</si>
  <si>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</si>
  <si>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</si>
  <si>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</si>
  <si>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</si>
  <si>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</si>
  <si>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</si>
  <si>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</si>
  <si>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</si>
  <si>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</si>
  <si>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</si>
  <si>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</si>
  <si>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</si>
  <si>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</si>
  <si>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</si>
  <si>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</si>
  <si>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</si>
  <si>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</si>
  <si>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</si>
  <si>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</si>
  <si>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</si>
  <si>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</si>
  <si>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</si>
  <si>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</si>
  <si>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</si>
  <si>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</si>
  <si>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</si>
  <si>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</si>
  <si>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</si>
  <si>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</si>
  <si>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</si>
  <si>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</si>
  <si>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</si>
  <si>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</si>
  <si>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</si>
  <si>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</si>
  <si>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</si>
  <si>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</si>
  <si>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</si>
  <si>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</si>
  <si>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</si>
  <si>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</si>
  <si>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</si>
  <si>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</si>
  <si>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</si>
  <si>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</si>
  <si>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</si>
  <si>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</si>
  <si>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</si>
  <si>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</si>
  <si>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</si>
  <si>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</si>
  <si>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</si>
  <si>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</si>
  <si>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</si>
  <si>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</si>
  <si>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</si>
  <si>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</si>
  <si>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</si>
  <si>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</si>
  <si>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</si>
  <si>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</si>
  <si>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</si>
  <si>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</si>
  <si>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</si>
  <si>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</si>
  <si>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</si>
  <si>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</si>
  <si>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</si>
  <si>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</si>
  <si>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</si>
  <si>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</si>
  <si>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</si>
  <si>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</si>
  <si>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</si>
  <si>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</si>
  <si>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</si>
  <si>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</si>
  <si>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</si>
  <si>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</si>
  <si>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</si>
  <si>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</si>
  <si>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</si>
  <si>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</si>
  <si>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</si>
  <si>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</si>
  <si>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</si>
  <si>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</si>
  <si>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</si>
  <si>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</si>
  <si>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</si>
  <si>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</si>
  <si>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</si>
  <si>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</si>
  <si>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</si>
  <si>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</si>
  <si>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</si>
  <si>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</si>
  <si>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</si>
  <si>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</si>
  <si>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</si>
  <si>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</si>
  <si>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</si>
  <si>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</si>
  <si>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</si>
  <si>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</si>
  <si>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</si>
  <si>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</si>
  <si>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</si>
  <si>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</si>
  <si>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</si>
  <si>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</si>
  <si>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</si>
  <si>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</si>
  <si>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</si>
  <si>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</si>
  <si>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</si>
  <si>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</si>
  <si>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</si>
  <si>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</si>
  <si>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</si>
  <si>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</si>
  <si>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</si>
  <si>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</si>
  <si>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</si>
  <si>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</si>
  <si>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</si>
  <si>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</si>
  <si>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</si>
  <si>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</si>
  <si>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</si>
  <si>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</si>
  <si>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</si>
  <si>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</si>
  <si>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</si>
  <si>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</si>
  <si>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</si>
  <si>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</si>
  <si>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</si>
  <si>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</si>
  <si>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</si>
  <si>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</si>
  <si>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</si>
  <si>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</si>
  <si>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</si>
  <si>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</si>
  <si>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</si>
  <si>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</si>
  <si>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</si>
  <si>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</si>
  <si>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</si>
  <si>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</si>
  <si>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</si>
  <si>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</si>
  <si>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</si>
  <si>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</si>
  <si>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</si>
  <si>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</si>
  <si>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</si>
  <si>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</si>
  <si>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</si>
  <si>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</si>
  <si>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</si>
  <si>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</si>
  <si>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</si>
  <si>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</si>
  <si>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</si>
  <si>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</si>
  <si>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</si>
  <si>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</si>
  <si>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</si>
  <si>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</si>
  <si>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</si>
  <si>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</si>
  <si>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</si>
  <si>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</si>
  <si>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</si>
  <si>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</si>
  <si>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</si>
  <si>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</si>
  <si>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</si>
  <si>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</si>
  <si>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</si>
  <si>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</si>
  <si>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</si>
  <si>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</si>
  <si>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</si>
  <si>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</si>
  <si>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</si>
  <si>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</si>
  <si>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</si>
  <si>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</si>
  <si>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</si>
  <si>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</si>
  <si>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</si>
  <si>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</si>
  <si>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</si>
  <si>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</si>
  <si>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</si>
  <si>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</si>
  <si>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</si>
  <si>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</si>
  <si>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</si>
  <si>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</si>
  <si>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</si>
  <si>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</si>
  <si>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</si>
  <si>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</si>
  <si>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</si>
  <si>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</si>
  <si>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</si>
  <si>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</si>
  <si>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</si>
  <si>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</si>
  <si>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</si>
  <si>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</si>
  <si>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</si>
  <si>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</si>
  <si>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</si>
  <si>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</si>
  <si>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</si>
  <si>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</si>
  <si>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</si>
  <si>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</si>
  <si>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</si>
  <si>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</si>
  <si>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</si>
  <si>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</si>
  <si>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</si>
  <si>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</si>
  <si>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</si>
  <si>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</si>
  <si>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</si>
  <si>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</si>
  <si>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</si>
  <si>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</si>
  <si>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</si>
  <si>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</si>
  <si>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</si>
  <si>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</si>
  <si>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</si>
  <si>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</si>
  <si>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</si>
  <si>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</si>
  <si>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</si>
  <si>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</si>
  <si>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</si>
  <si>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</si>
  <si>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</si>
  <si>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</si>
  <si>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</si>
  <si>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</si>
  <si>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</si>
  <si>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</si>
  <si>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</si>
  <si>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</si>
  <si>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</si>
  <si>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</si>
  <si>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</si>
  <si>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</si>
  <si>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</si>
  <si>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</si>
  <si>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</si>
  <si>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</si>
  <si>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</si>
  <si>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</si>
  <si>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</si>
  <si>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</si>
  <si>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</si>
  <si>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</si>
  <si>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</si>
  <si>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</si>
  <si>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</si>
  <si>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</si>
  <si>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</si>
  <si>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</si>
  <si>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</si>
  <si>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</si>
  <si>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</si>
  <si>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</si>
  <si>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</si>
  <si>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</si>
  <si>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</si>
  <si>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</si>
  <si>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</si>
  <si>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</si>
  <si>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</si>
  <si>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</si>
  <si>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</si>
  <si>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</si>
  <si>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</si>
  <si>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</si>
  <si>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</si>
  <si>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</si>
  <si>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</si>
  <si>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</si>
  <si>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</si>
  <si>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</si>
  <si>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</si>
  <si>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</si>
  <si>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</si>
  <si>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</si>
  <si>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</si>
  <si>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</si>
  <si>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</si>
  <si>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</si>
  <si>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</si>
  <si>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</si>
  <si>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</si>
  <si>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</si>
  <si>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</si>
  <si>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</si>
  <si>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</si>
  <si>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</si>
  <si>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</si>
  <si>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</si>
  <si>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</si>
  <si>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</si>
  <si>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</si>
  <si>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</si>
  <si>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</si>
  <si>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</si>
  <si>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</si>
  <si>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</si>
  <si>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</si>
  <si>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</si>
  <si>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</si>
  <si>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</si>
  <si>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</si>
  <si>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</si>
  <si>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</si>
  <si>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</si>
  <si>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</si>
  <si>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</si>
  <si>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</si>
  <si>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</si>
  <si>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</si>
  <si>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</si>
  <si>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</si>
  <si>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</si>
  <si>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</si>
  <si>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</si>
  <si>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</si>
  <si>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</si>
  <si>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</si>
  <si>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</si>
  <si>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</si>
  <si>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</si>
  <si>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</si>
  <si>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</si>
  <si>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</si>
  <si>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</si>
  <si>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</si>
  <si>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</si>
  <si>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</si>
  <si>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</si>
  <si>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</si>
  <si>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</si>
  <si>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</si>
  <si>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</si>
  <si>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</si>
  <si>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</si>
  <si>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</si>
  <si>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</si>
  <si>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</si>
  <si>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</si>
  <si>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</si>
  <si>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</si>
  <si>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</si>
  <si>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</si>
  <si>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</si>
  <si>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</si>
  <si>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</si>
  <si>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</si>
  <si>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</si>
  <si>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</si>
  <si>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</si>
  <si>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</si>
  <si>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</si>
  <si>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</si>
  <si>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</si>
  <si>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</si>
  <si>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</si>
  <si>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</si>
  <si>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</si>
  <si>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</si>
  <si>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</si>
  <si>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</si>
  <si>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</si>
  <si>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</si>
  <si>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</si>
  <si>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</si>
  <si>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</si>
  <si>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</si>
  <si>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</si>
  <si>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</si>
  <si>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</si>
  <si>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</si>
  <si>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</si>
  <si>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</si>
  <si>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</si>
  <si>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</si>
  <si>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</si>
  <si>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</si>
  <si>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</si>
  <si>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</si>
  <si>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</si>
  <si>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</si>
  <si>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</si>
  <si>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</si>
  <si>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</si>
  <si>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</si>
  <si>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</si>
  <si>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</si>
  <si>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</si>
  <si>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</si>
  <si>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</si>
  <si>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</si>
  <si>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</si>
  <si>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</si>
  <si>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</si>
  <si>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</si>
  <si>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</si>
  <si>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</si>
  <si>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</si>
  <si>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</si>
  <si>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</si>
  <si>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</si>
  <si>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</si>
  <si>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</si>
  <si>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</si>
  <si>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</si>
  <si>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</si>
  <si>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</si>
  <si>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</si>
  <si>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</si>
  <si>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</si>
  <si>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</si>
  <si>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</si>
  <si>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</si>
  <si>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</si>
  <si>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</si>
  <si>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</si>
  <si>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</si>
  <si>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</si>
  <si>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</si>
  <si>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</si>
  <si>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</si>
  <si>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</si>
  <si>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</si>
  <si>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</si>
  <si>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</si>
  <si>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</si>
  <si>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</si>
  <si>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</si>
  <si>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</si>
  <si>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</si>
  <si>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</si>
  <si>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</si>
  <si>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</si>
  <si>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</si>
  <si>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</si>
  <si>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</si>
  <si>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</si>
  <si>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</si>
  <si>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</si>
  <si>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</si>
  <si>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</si>
  <si>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</si>
  <si>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</si>
  <si>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</si>
  <si>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</si>
  <si>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</si>
  <si>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</si>
  <si>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</si>
  <si>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</si>
  <si>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</si>
  <si>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</si>
  <si>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</si>
  <si>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</si>
  <si>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</si>
  <si>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</si>
  <si>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</si>
  <si>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</si>
  <si>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</si>
  <si>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</si>
  <si>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</si>
  <si>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</si>
  <si>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</si>
  <si>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</si>
  <si>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</si>
  <si>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</si>
  <si>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</si>
  <si>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</si>
  <si>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</si>
  <si>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</si>
  <si>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</si>
  <si>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</si>
  <si>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</si>
  <si>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</si>
  <si>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</si>
  <si>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</si>
  <si>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</si>
  <si>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</si>
  <si>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</si>
  <si>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</si>
  <si>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</si>
  <si>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</si>
  <si>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</si>
  <si>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</si>
  <si>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</si>
  <si>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</si>
  <si>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</si>
  <si>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</si>
  <si>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</si>
  <si>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</si>
  <si>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</si>
  <si>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</si>
  <si>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</si>
  <si>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</si>
  <si>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</si>
  <si>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</si>
  <si>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</si>
  <si>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</si>
  <si>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</si>
  <si>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</si>
  <si>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</si>
  <si>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</si>
  <si>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</si>
  <si>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</si>
  <si>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</si>
  <si>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</si>
  <si>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</si>
  <si>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</si>
  <si>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</si>
  <si>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</si>
  <si>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</si>
  <si>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</si>
  <si>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</si>
  <si>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</si>
  <si>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</si>
  <si>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</si>
  <si>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</si>
  <si>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</si>
  <si>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</si>
  <si>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</si>
  <si>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</si>
  <si>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</si>
  <si>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</si>
  <si>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</si>
  <si>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</si>
  <si>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</si>
  <si>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</si>
  <si>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</si>
  <si>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</si>
  <si>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</si>
  <si>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</si>
  <si>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</si>
  <si>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</si>
  <si>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</si>
  <si>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</si>
  <si>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</si>
  <si>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</si>
  <si>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</si>
  <si>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</si>
  <si>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</si>
  <si>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</si>
  <si>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</si>
  <si>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</si>
  <si>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</si>
  <si>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</si>
  <si>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</si>
  <si>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</si>
  <si>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</si>
  <si>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</si>
  <si>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</si>
  <si>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</si>
  <si>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</si>
  <si>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</si>
  <si>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</si>
  <si>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</si>
  <si>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</si>
  <si>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</si>
  <si>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</si>
  <si>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</si>
  <si>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</si>
  <si>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</si>
  <si>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</si>
  <si>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</si>
  <si>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</si>
  <si>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</si>
  <si>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</si>
  <si>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</si>
  <si>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</si>
  <si>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</si>
  <si>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</si>
  <si>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</si>
  <si>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</si>
  <si>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</si>
  <si>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</si>
  <si>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</si>
  <si>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</si>
  <si>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</si>
  <si>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</si>
  <si>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</si>
  <si>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</si>
  <si>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</si>
  <si>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</si>
  <si>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</si>
  <si>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</si>
  <si>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</si>
  <si>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</si>
  <si>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</si>
  <si>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</si>
  <si>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</si>
  <si>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</si>
  <si>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</si>
  <si>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</si>
  <si>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</si>
  <si>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</si>
  <si>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</si>
  <si>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</si>
  <si>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</si>
  <si>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</si>
  <si>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</si>
  <si>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</si>
  <si>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</si>
  <si>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</si>
  <si>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</si>
  <si>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</si>
  <si>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</si>
  <si>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</si>
  <si>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</si>
  <si>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</si>
  <si>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</si>
  <si>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</si>
  <si>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</si>
  <si>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</si>
  <si>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</si>
  <si>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</si>
  <si>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</si>
  <si>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</si>
  <si>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</si>
  <si>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</si>
  <si>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</si>
  <si>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</si>
  <si>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</si>
  <si>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</si>
  <si>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</si>
  <si>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</si>
  <si>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</si>
  <si>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</si>
  <si>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</si>
  <si>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</si>
  <si>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</si>
  <si>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</si>
  <si>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</si>
  <si>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</si>
  <si>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</si>
  <si>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</si>
  <si>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</si>
  <si>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</si>
  <si>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</si>
  <si>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</si>
  <si>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</si>
  <si>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</si>
  <si>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</si>
  <si>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</si>
  <si>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</si>
  <si>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</si>
  <si>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</si>
  <si>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</si>
  <si>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</si>
  <si>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</si>
  <si>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</si>
  <si>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</si>
  <si>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</si>
  <si>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</si>
  <si>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</si>
  <si>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</si>
  <si>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</si>
  <si>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</si>
  <si>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</si>
  <si>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</si>
  <si>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</si>
  <si>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</si>
  <si>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</si>
  <si>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</si>
  <si>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</si>
  <si>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</si>
  <si>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</si>
  <si>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</si>
  <si>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</si>
  <si>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</si>
  <si>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</si>
  <si>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</si>
  <si>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</si>
  <si>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</si>
  <si>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</si>
  <si>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</si>
  <si>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</si>
  <si>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</si>
  <si>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</si>
  <si>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</si>
  <si>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</si>
  <si>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</si>
  <si>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</si>
  <si>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</si>
  <si>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</si>
  <si>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</si>
  <si>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</si>
  <si>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</si>
  <si>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</si>
  <si>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</si>
  <si>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</si>
  <si>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</si>
  <si>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</si>
  <si>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</si>
  <si>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</si>
  <si>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</si>
  <si>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</si>
  <si>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</si>
  <si>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</si>
  <si>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</si>
  <si>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</si>
  <si>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</si>
  <si>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</si>
  <si>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</si>
  <si>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</si>
  <si>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</si>
  <si>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</si>
  <si>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</si>
  <si>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</si>
  <si>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</si>
  <si>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</si>
  <si>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</si>
  <si>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</si>
  <si>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</si>
  <si>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</si>
  <si>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</si>
  <si>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</si>
  <si>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</si>
  <si>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</si>
  <si>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</si>
  <si>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</si>
  <si>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</si>
  <si>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</si>
  <si>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</si>
  <si>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</si>
  <si>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</si>
  <si>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</si>
  <si>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</si>
  <si>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</si>
  <si>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</si>
  <si>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</si>
  <si>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</si>
  <si>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</si>
  <si>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</si>
  <si>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</si>
  <si>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</si>
  <si>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</si>
  <si>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</si>
  <si>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</si>
  <si>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</si>
  <si>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</si>
  <si>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</si>
  <si>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</si>
  <si>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</si>
  <si>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</si>
  <si>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</si>
  <si>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</si>
  <si>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</si>
  <si>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</si>
  <si>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</si>
  <si>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</si>
  <si>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</si>
  <si>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</si>
  <si>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</si>
  <si>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</si>
  <si>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</si>
  <si>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</si>
  <si>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</si>
  <si>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</si>
  <si>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</si>
  <si>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</si>
  <si>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</si>
  <si>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</si>
  <si>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</si>
  <si>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</si>
  <si>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</si>
  <si>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</si>
  <si>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</si>
  <si>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</si>
  <si>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</si>
  <si>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</si>
  <si>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</si>
  <si>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</si>
  <si>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</si>
  <si>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</si>
  <si>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</si>
  <si>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</si>
  <si>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</si>
  <si>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</si>
  <si>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</si>
  <si>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</si>
  <si>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</si>
  <si>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</si>
  <si>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</si>
  <si>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</si>
  <si>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</si>
  <si>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</si>
  <si>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</si>
  <si>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</si>
  <si>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</si>
  <si>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</si>
  <si>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</si>
  <si>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</si>
  <si>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</si>
  <si>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</si>
  <si>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</si>
  <si>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</si>
  <si>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</si>
  <si>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</si>
  <si>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</si>
  <si>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</si>
  <si>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</si>
  <si>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</si>
  <si>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</si>
  <si>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</si>
  <si>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</si>
  <si>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</si>
  <si>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</si>
  <si>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</si>
  <si>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</si>
  <si>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</si>
  <si>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</si>
  <si>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</si>
  <si>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</si>
  <si>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</si>
  <si>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</si>
  <si>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</si>
  <si>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</si>
  <si>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</si>
  <si>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</si>
  <si>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</si>
  <si>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</si>
  <si>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</si>
  <si>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</si>
  <si>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</si>
  <si>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</si>
  <si>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</si>
  <si>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</si>
  <si>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</si>
  <si>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</si>
  <si>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</si>
  <si>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</si>
  <si>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</si>
  <si>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</si>
  <si>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</si>
  <si>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</si>
  <si>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</si>
  <si>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</si>
  <si>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</si>
  <si>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</si>
  <si>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</si>
  <si>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</si>
  <si>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</si>
  <si>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</si>
  <si>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</si>
  <si>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</si>
  <si>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</si>
  <si>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</si>
  <si>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</si>
  <si>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</si>
  <si>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</si>
  <si>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</si>
  <si>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</si>
  <si>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</si>
  <si>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</si>
  <si>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</si>
  <si>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</si>
  <si>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</si>
  <si>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</si>
  <si>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</si>
  <si>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</si>
  <si>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</si>
  <si>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</si>
  <si>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</si>
  <si>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</si>
  <si>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</si>
  <si>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</si>
  <si>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</si>
  <si>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</si>
  <si>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</si>
  <si>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</si>
  <si>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</si>
  <si>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</si>
  <si>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</si>
  <si>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</si>
  <si>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</si>
  <si>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</si>
  <si>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</si>
  <si>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</si>
  <si>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</si>
  <si>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</si>
  <si>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</si>
  <si>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</si>
  <si>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</si>
  <si>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</si>
  <si>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</si>
  <si>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</si>
  <si>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</si>
  <si>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</si>
  <si>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</si>
  <si>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</si>
  <si>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</si>
  <si>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</si>
  <si>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</si>
  <si>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</si>
  <si>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</si>
  <si>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</si>
  <si>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</si>
  <si>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</si>
  <si>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</si>
  <si>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</si>
  <si>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</si>
  <si>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</si>
  <si>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</si>
  <si>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</si>
  <si>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</si>
  <si>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</si>
  <si>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</si>
  <si>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</si>
  <si>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</si>
  <si>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</si>
  <si>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</si>
  <si>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</si>
  <si>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</si>
  <si>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</si>
  <si>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</si>
  <si>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</si>
  <si>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</si>
  <si>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</si>
  <si>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</si>
  <si>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</si>
  <si>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</si>
  <si>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</si>
  <si>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</si>
  <si>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</si>
  <si>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</si>
  <si>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</si>
  <si>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</si>
  <si>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</si>
  <si>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</si>
  <si>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</si>
  <si>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</si>
  <si>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</si>
  <si>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</si>
  <si>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</si>
  <si>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</si>
  <si>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</si>
  <si>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</si>
  <si>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</si>
  <si>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</si>
  <si>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</si>
  <si>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</si>
  <si>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</si>
  <si>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</si>
  <si>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</si>
  <si>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</si>
  <si>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</si>
  <si>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</si>
  <si>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</si>
  <si>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</si>
  <si>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</si>
  <si>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</si>
  <si>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</si>
  <si>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</si>
  <si>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</si>
  <si>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</si>
  <si>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</si>
  <si>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</si>
  <si>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</si>
  <si>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</si>
  <si>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</si>
  <si>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</si>
  <si>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</si>
  <si>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</si>
  <si>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</si>
  <si>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</si>
  <si>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</si>
  <si>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</si>
  <si>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</si>
  <si>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</si>
  <si>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</si>
  <si>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</si>
  <si>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</si>
  <si>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</si>
  <si>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</si>
  <si>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</si>
  <si>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</si>
  <si>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</si>
  <si>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</si>
  <si>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</si>
  <si>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</si>
  <si>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</si>
  <si>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</si>
  <si>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</si>
  <si>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</si>
  <si>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</si>
  <si>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</si>
  <si>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</si>
  <si>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</si>
  <si>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</si>
  <si>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</si>
  <si>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</si>
  <si>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</si>
  <si>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</si>
  <si>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</si>
  <si>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</si>
  <si>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</si>
  <si>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</si>
  <si>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</si>
  <si>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</si>
  <si>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</si>
  <si>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</si>
  <si>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</si>
  <si>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</si>
  <si>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</si>
  <si>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</si>
  <si>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</si>
  <si>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</si>
  <si>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</si>
  <si>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</si>
  <si>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</si>
  <si>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</si>
  <si>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</si>
  <si>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</si>
  <si>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</si>
  <si>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</si>
  <si>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</si>
  <si>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</si>
  <si>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</si>
  <si>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</si>
  <si>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</si>
  <si>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</si>
  <si>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</si>
  <si>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</si>
  <si>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</si>
  <si>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</si>
  <si>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</si>
  <si>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</si>
  <si>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</si>
  <si>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</si>
  <si>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</si>
  <si>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</si>
  <si>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</si>
  <si>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</si>
  <si>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</si>
  <si>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</si>
  <si>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</si>
  <si>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</si>
  <si>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</si>
  <si>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</si>
  <si>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</si>
  <si>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</si>
  <si>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</si>
  <si>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</si>
  <si>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</si>
  <si>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</si>
  <si>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</si>
  <si>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</si>
  <si>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</si>
  <si>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</si>
  <si>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</si>
  <si>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</si>
  <si>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</si>
  <si>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</si>
  <si>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</si>
  <si>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</si>
  <si>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</si>
  <si>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</si>
  <si>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</si>
  <si>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</si>
  <si>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</si>
  <si>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</si>
  <si>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</si>
  <si>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</si>
  <si>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</si>
  <si>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</si>
  <si>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</si>
  <si>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</si>
  <si>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</si>
  <si>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</si>
  <si>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</si>
  <si>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</si>
  <si>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</si>
  <si>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</si>
  <si>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</si>
  <si>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</si>
  <si>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</si>
  <si>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</si>
  <si>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</si>
  <si>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</si>
  <si>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</si>
  <si>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</si>
  <si>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</si>
  <si>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</si>
  <si>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</si>
  <si>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</si>
  <si>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</si>
  <si>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</si>
  <si>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</si>
  <si>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</si>
  <si>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</si>
  <si>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</si>
  <si>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</si>
  <si>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</si>
  <si>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</si>
  <si>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</si>
  <si>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</si>
  <si>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</si>
  <si>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</si>
  <si>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</si>
  <si>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</si>
  <si>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</si>
  <si>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</si>
  <si>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</si>
  <si>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</si>
  <si>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</si>
  <si>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</si>
  <si>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</si>
  <si>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</si>
  <si>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</si>
  <si>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</si>
  <si>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</si>
  <si>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</si>
  <si>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</si>
  <si>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</si>
  <si>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</si>
  <si>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</si>
  <si>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</si>
  <si>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</si>
  <si>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</si>
  <si>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</si>
  <si>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</si>
  <si>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</si>
  <si>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</si>
  <si>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</si>
  <si>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</si>
  <si>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</si>
  <si>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</si>
  <si>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</si>
  <si>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</si>
  <si>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</si>
  <si>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</si>
  <si>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</si>
  <si>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</si>
  <si>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</si>
  <si>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</si>
  <si>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</si>
  <si>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</si>
  <si>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</si>
  <si>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</si>
  <si>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</si>
  <si>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</si>
  <si>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</si>
  <si>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</si>
  <si>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</si>
  <si>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</si>
  <si>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</si>
  <si>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</si>
  <si>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</si>
  <si>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</si>
  <si>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</si>
  <si>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</si>
  <si>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</si>
  <si>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</si>
  <si>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</si>
  <si>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</si>
  <si>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</si>
  <si>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</si>
  <si>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</si>
  <si>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</si>
  <si>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</si>
  <si>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</si>
  <si>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</si>
  <si>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</si>
  <si>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</si>
  <si>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</si>
  <si>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</si>
  <si>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</si>
  <si>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</si>
  <si>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</si>
  <si>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</si>
  <si>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</si>
  <si>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</si>
  <si>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</si>
  <si>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</si>
  <si>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</si>
  <si>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</si>
  <si>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</si>
  <si>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</si>
  <si>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</si>
  <si>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</si>
  <si>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</si>
  <si>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</si>
  <si>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</si>
  <si>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</si>
  <si>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</si>
  <si>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</si>
  <si>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</si>
  <si>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</si>
  <si>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</si>
  <si>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</si>
  <si>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</si>
  <si>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</si>
  <si>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</si>
  <si>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</si>
  <si>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</si>
  <si>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</si>
  <si>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</si>
  <si>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</si>
  <si>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</si>
  <si>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</si>
  <si>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</si>
  <si>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</si>
  <si>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</si>
  <si>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</si>
  <si>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</si>
  <si>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</si>
  <si>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</si>
  <si>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</si>
  <si>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</si>
  <si>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</si>
  <si>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</si>
  <si>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</si>
  <si>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</si>
  <si>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</si>
  <si>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</si>
  <si>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</si>
  <si>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</si>
  <si>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</si>
  <si>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</si>
  <si>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</si>
  <si>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</si>
  <si>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</si>
  <si>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</si>
  <si>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</si>
  <si>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</si>
  <si>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</si>
  <si>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</si>
  <si>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</si>
  <si>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</si>
  <si>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</si>
  <si>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</si>
  <si>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</si>
  <si>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</si>
  <si>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</si>
  <si>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</si>
  <si>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</si>
  <si>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</si>
  <si>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</si>
  <si>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</si>
  <si>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</si>
  <si>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</si>
  <si>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</si>
  <si>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</si>
  <si>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</si>
  <si>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</si>
  <si>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</si>
  <si>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</si>
  <si>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</si>
  <si>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</si>
  <si>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</si>
  <si>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</si>
  <si>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</si>
  <si>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</si>
  <si>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</si>
  <si>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</si>
  <si>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</si>
  <si>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</si>
  <si>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</si>
  <si>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</si>
  <si>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</si>
  <si>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</si>
  <si>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</si>
  <si>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</si>
  <si>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</si>
  <si>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</si>
  <si>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</si>
  <si>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</si>
  <si>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</si>
  <si>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</si>
  <si>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</si>
  <si>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</si>
  <si>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</si>
  <si>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</si>
  <si>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</si>
  <si>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</si>
  <si>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</si>
  <si>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</si>
  <si>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</si>
  <si>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</si>
  <si>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</si>
  <si>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</si>
  <si>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</si>
  <si>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</si>
  <si>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</si>
  <si>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</si>
  <si>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</si>
  <si>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</si>
  <si>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</si>
  <si>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</si>
  <si>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</si>
  <si>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</si>
  <si>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</si>
  <si>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</si>
  <si>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</si>
  <si>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</si>
  <si>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</si>
  <si>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</si>
  <si>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</si>
  <si>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</si>
  <si>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</si>
  <si>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</si>
  <si>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</si>
  <si>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</si>
  <si>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</si>
  <si>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</si>
  <si>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</si>
  <si>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</si>
  <si>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</si>
  <si>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</si>
  <si>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</si>
  <si>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</si>
  <si>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</si>
  <si>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</si>
  <si>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</si>
  <si>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</si>
  <si>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</si>
  <si>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</si>
  <si>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</si>
  <si>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</si>
  <si>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</si>
  <si>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</si>
  <si>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</si>
  <si>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</si>
  <si>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</si>
  <si>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</si>
  <si>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</si>
  <si>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</si>
  <si>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</si>
  <si>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</si>
  <si>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</si>
  <si>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</si>
  <si>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</si>
  <si>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</si>
  <si>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</si>
  <si>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</si>
  <si>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</si>
  <si>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</si>
  <si>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</si>
  <si>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</si>
  <si>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</si>
  <si>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</si>
  <si>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</si>
  <si>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</si>
  <si>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</si>
  <si>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</si>
  <si>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</si>
  <si>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</si>
  <si>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</si>
  <si>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</si>
  <si>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</si>
  <si>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</si>
  <si>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</si>
  <si>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</si>
  <si>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</si>
  <si>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</si>
  <si>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</si>
  <si>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</si>
  <si>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</si>
  <si>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</si>
  <si>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</si>
  <si>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</si>
  <si>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</si>
  <si>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</si>
  <si>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</si>
  <si>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</si>
  <si>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</si>
  <si>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</si>
  <si>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</si>
  <si>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</si>
  <si>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</si>
  <si>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</si>
  <si>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</si>
  <si>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</si>
  <si>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</si>
  <si>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</si>
  <si>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</si>
  <si>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</si>
  <si>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</si>
  <si>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</si>
  <si>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</si>
  <si>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</si>
  <si>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</si>
  <si>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</si>
  <si>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</si>
  <si>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</si>
  <si>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</si>
  <si>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</si>
  <si>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</si>
  <si>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</si>
  <si>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</si>
  <si>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</si>
  <si>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</si>
  <si>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</si>
  <si>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</si>
  <si>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</si>
  <si>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</si>
  <si>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</si>
  <si>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</si>
  <si>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</si>
  <si>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</si>
  <si>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</si>
  <si>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</si>
  <si>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</si>
  <si>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</si>
  <si>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</si>
  <si>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</si>
  <si>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</si>
  <si>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</si>
  <si>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</si>
  <si>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</si>
  <si>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</si>
  <si>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</si>
  <si>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</si>
  <si>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</si>
  <si>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</si>
  <si>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</si>
  <si>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</si>
  <si>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</si>
  <si>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</si>
  <si>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</si>
  <si>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</si>
  <si>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</si>
  <si>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</si>
  <si>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</si>
  <si>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</si>
  <si>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</si>
  <si>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</si>
  <si>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</si>
  <si>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</si>
  <si>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</si>
  <si>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</si>
  <si>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</si>
  <si>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</si>
  <si>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</si>
  <si>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</si>
  <si>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</si>
  <si>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</si>
  <si>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</si>
  <si>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</si>
  <si>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</si>
  <si>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</si>
  <si>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</si>
  <si>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</si>
  <si>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</si>
  <si>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</si>
  <si>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</si>
  <si>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</si>
  <si>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</si>
  <si>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</si>
  <si>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</si>
  <si>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</si>
  <si>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</si>
  <si>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</si>
  <si>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</si>
  <si>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</si>
  <si>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</si>
  <si>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</si>
  <si>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</si>
  <si>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</si>
  <si>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</si>
  <si>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</si>
  <si>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</si>
  <si>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</si>
  <si>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</si>
  <si>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</si>
  <si>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</si>
  <si>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</si>
  <si>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</si>
  <si>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</si>
  <si>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</si>
  <si>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</si>
  <si>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</si>
  <si>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</si>
  <si>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</si>
  <si>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</si>
  <si>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</si>
  <si>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</si>
  <si>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</si>
  <si>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</si>
  <si>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</si>
  <si>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</si>
  <si>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</si>
  <si>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</si>
  <si>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</si>
  <si>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</si>
  <si>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</si>
  <si>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</si>
  <si>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</si>
  <si>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</si>
  <si>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</si>
  <si>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</si>
  <si>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</si>
  <si>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</si>
  <si>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</si>
  <si>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</si>
  <si>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</si>
  <si>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</si>
  <si>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</si>
  <si>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</si>
  <si>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</si>
  <si>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</si>
  <si>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</si>
  <si>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</si>
  <si>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</si>
  <si>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</si>
  <si>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</si>
  <si>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</si>
  <si>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</si>
  <si>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</si>
  <si>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</si>
  <si>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</si>
  <si>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</si>
  <si>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</si>
  <si>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</si>
  <si>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</si>
  <si>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</si>
  <si>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</si>
  <si>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</si>
  <si>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</si>
  <si>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</si>
  <si>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</si>
  <si>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</si>
  <si>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</si>
  <si>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</si>
  <si>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</si>
  <si>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</si>
  <si>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</si>
  <si>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</si>
  <si>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</si>
  <si>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</si>
  <si>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</si>
  <si>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</si>
  <si>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</si>
  <si>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</si>
  <si>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</si>
  <si>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</si>
  <si>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</si>
  <si>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</si>
  <si>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</si>
  <si>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</si>
  <si>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</si>
  <si>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</si>
  <si>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</si>
  <si>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</si>
  <si>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</si>
  <si>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</si>
  <si>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</si>
  <si>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</si>
  <si>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</si>
  <si>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</si>
  <si>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</si>
  <si>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</si>
  <si>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</si>
  <si>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</si>
  <si>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</si>
  <si>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</si>
  <si>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</si>
  <si>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</si>
  <si>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</si>
  <si>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</si>
  <si>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</si>
  <si>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</si>
  <si>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</si>
  <si>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</si>
  <si>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</si>
  <si>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</si>
  <si>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</si>
  <si>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</si>
  <si>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</si>
  <si>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</si>
  <si>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</si>
  <si>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</si>
  <si>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</si>
  <si>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</si>
  <si>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</si>
  <si>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</si>
  <si>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</si>
  <si>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</si>
  <si>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</si>
  <si>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</si>
  <si>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</si>
  <si>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</si>
  <si>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</si>
  <si>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</si>
  <si>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</si>
  <si>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</si>
  <si>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</si>
  <si>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</si>
  <si>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</si>
  <si>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</si>
  <si>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</si>
  <si>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</si>
  <si>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</si>
  <si>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</si>
  <si>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</si>
  <si>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</si>
  <si>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</si>
  <si>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</si>
  <si>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</si>
  <si>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</si>
  <si>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</si>
  <si>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</si>
  <si>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</si>
  <si>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</si>
  <si>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</si>
  <si>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</si>
  <si>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</si>
  <si>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</si>
  <si>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</si>
  <si>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</si>
  <si>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</si>
  <si>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</si>
  <si>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</si>
  <si>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</si>
  <si>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</si>
  <si>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</si>
  <si>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</si>
  <si>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</si>
  <si>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</si>
  <si>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</si>
  <si>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</si>
  <si>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</si>
  <si>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</si>
  <si>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</si>
  <si>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</si>
  <si>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</si>
  <si>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</si>
  <si>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</si>
  <si>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</si>
  <si>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</si>
  <si>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</si>
  <si>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</si>
  <si>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</si>
  <si>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</si>
  <si>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</si>
  <si>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</si>
  <si>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</si>
  <si>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</si>
  <si>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</si>
  <si>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</si>
  <si>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</si>
  <si>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</si>
  <si>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</si>
  <si>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</si>
  <si>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</si>
  <si>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</si>
  <si>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</si>
  <si>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</si>
  <si>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</si>
  <si>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</si>
  <si>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</si>
  <si>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</si>
  <si>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</si>
  <si>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</si>
  <si>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</si>
  <si>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</si>
  <si>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</si>
  <si>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</si>
  <si>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</si>
  <si>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</si>
  <si>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</si>
  <si>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</si>
  <si>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</si>
  <si>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</si>
  <si>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</si>
  <si>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</si>
  <si>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</si>
  <si>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</si>
  <si>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</si>
  <si>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</si>
  <si>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</si>
  <si>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</si>
  <si>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</si>
  <si>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</si>
  <si>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</si>
  <si>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</si>
  <si>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</si>
  <si>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</si>
  <si>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</si>
  <si>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</si>
  <si>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</si>
  <si>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</si>
  <si>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</si>
  <si>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</si>
  <si>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</si>
  <si>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</si>
  <si>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</si>
  <si>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</si>
  <si>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</si>
  <si>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</si>
  <si>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</si>
  <si>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</si>
  <si>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</si>
  <si>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</si>
  <si>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</si>
  <si>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</si>
  <si>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</si>
  <si>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</si>
  <si>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</si>
  <si>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</si>
  <si>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</si>
  <si>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</si>
  <si>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</si>
  <si>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</si>
  <si>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</si>
  <si>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</si>
  <si>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</si>
  <si>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</si>
  <si>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</si>
  <si>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</si>
  <si>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</si>
  <si>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</si>
  <si>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</si>
  <si>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</si>
  <si>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</si>
  <si>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</si>
  <si>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</si>
  <si>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</si>
  <si>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</si>
  <si>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</si>
  <si>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</si>
  <si>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</si>
  <si>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</si>
  <si>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</si>
  <si>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</si>
  <si>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</si>
  <si>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</si>
  <si>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</si>
  <si>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</si>
  <si>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</si>
  <si>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</si>
  <si>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</si>
  <si>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</si>
  <si>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</si>
  <si>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</si>
  <si>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</si>
  <si>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</si>
  <si>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</si>
  <si>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</si>
  <si>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</si>
  <si>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</si>
  <si>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</si>
  <si>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</si>
  <si>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</si>
  <si>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</si>
  <si>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</si>
  <si>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</si>
  <si>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</si>
  <si>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</si>
  <si>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</si>
  <si>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</si>
  <si>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</si>
  <si>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</si>
  <si>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</si>
  <si>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</si>
  <si>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</si>
  <si>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</si>
  <si>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</si>
  <si>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</si>
  <si>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</si>
  <si>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</si>
  <si>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</si>
  <si>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</si>
  <si>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</si>
  <si>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</si>
  <si>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</si>
  <si>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</si>
  <si>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</si>
  <si>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</si>
  <si>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</si>
  <si>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</si>
  <si>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</si>
  <si>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</si>
  <si>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</si>
  <si>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</si>
  <si>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</si>
  <si>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</si>
  <si>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</si>
  <si>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</si>
  <si>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</si>
  <si>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</si>
  <si>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</si>
  <si>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</si>
  <si>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</si>
  <si>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</si>
  <si>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</si>
  <si>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</si>
  <si>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</si>
  <si>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</si>
  <si>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</si>
  <si>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</si>
  <si>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</si>
  <si>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</si>
  <si>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</si>
  <si>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</si>
  <si>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</si>
  <si>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</si>
  <si>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</si>
  <si>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</si>
  <si>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</si>
  <si>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</si>
  <si>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</si>
  <si>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</si>
  <si>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</si>
  <si>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</si>
  <si>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</si>
  <si>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</si>
  <si>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</si>
  <si>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</si>
  <si>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</si>
  <si>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</si>
  <si>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</si>
  <si>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</si>
  <si>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</si>
  <si>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</si>
  <si>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</si>
  <si>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</si>
  <si>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</si>
  <si>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</si>
  <si>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</si>
  <si>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</si>
  <si>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</si>
  <si>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</si>
  <si>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</si>
  <si>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</si>
  <si>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</si>
  <si>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</si>
  <si>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</si>
  <si>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</si>
  <si>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</si>
  <si>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</si>
  <si>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</si>
  <si>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</si>
  <si>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</si>
  <si>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</si>
  <si>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</si>
  <si>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</si>
  <si>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</si>
  <si>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</si>
  <si>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</si>
  <si>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</si>
  <si>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</si>
  <si>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</si>
  <si>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</si>
  <si>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</si>
  <si>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</si>
  <si>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</si>
  <si>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</si>
  <si>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</si>
  <si>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</si>
  <si>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</si>
  <si>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</si>
  <si>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</si>
  <si>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</si>
  <si>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</si>
  <si>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</si>
  <si>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</si>
  <si>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</si>
  <si>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</si>
  <si>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</si>
  <si>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</si>
  <si>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</si>
  <si>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</si>
  <si>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</si>
  <si>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</si>
  <si>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</si>
  <si>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</si>
  <si>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</si>
  <si>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</si>
  <si>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</si>
  <si>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</si>
  <si>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</si>
  <si>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</si>
  <si>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</si>
  <si>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</si>
  <si>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</si>
  <si>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</si>
  <si>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</si>
  <si>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</si>
  <si>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</si>
  <si>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</si>
  <si>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</si>
  <si>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</si>
  <si>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</si>
  <si>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</si>
  <si>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</si>
  <si>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</si>
  <si>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</si>
  <si>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</si>
  <si>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</si>
  <si>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</si>
  <si>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</si>
  <si>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</si>
  <si>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</si>
  <si>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</si>
  <si>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</si>
  <si>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</si>
  <si>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</si>
  <si>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</si>
  <si>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</si>
  <si>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</si>
  <si>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</si>
  <si>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</si>
  <si>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</si>
  <si>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</si>
  <si>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</si>
  <si>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</si>
  <si>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</si>
  <si>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</si>
  <si>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</si>
  <si>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</si>
  <si>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</si>
  <si>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</si>
  <si>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</si>
  <si>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</si>
  <si>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</si>
  <si>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</si>
  <si>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</si>
  <si>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</si>
  <si>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</si>
  <si>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</si>
  <si>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</si>
  <si>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</si>
  <si>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</si>
  <si>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</si>
  <si>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</si>
  <si>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</si>
  <si>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</si>
  <si>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</si>
  <si>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</si>
  <si>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</si>
  <si>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</si>
  <si>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</si>
  <si>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</si>
  <si>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</si>
  <si>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</si>
  <si>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</si>
  <si>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</si>
  <si>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</si>
  <si>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</si>
  <si>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</si>
  <si>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</si>
  <si>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</si>
  <si>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</si>
  <si>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</si>
  <si>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</si>
  <si>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</si>
  <si>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</si>
  <si>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</si>
  <si>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</si>
  <si>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</si>
  <si>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</si>
  <si>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</si>
  <si>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</si>
  <si>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</si>
  <si>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</si>
  <si>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</si>
  <si>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</si>
  <si>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</si>
  <si>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</si>
  <si>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</si>
  <si>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</si>
  <si>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</si>
  <si>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</si>
  <si>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</si>
  <si>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</si>
  <si>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</si>
  <si>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</si>
  <si>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</si>
  <si>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</si>
  <si>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</si>
  <si>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</si>
  <si>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</si>
  <si>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</si>
  <si>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</si>
  <si>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</si>
  <si>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</si>
  <si>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</si>
  <si>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</si>
  <si>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</si>
  <si>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</si>
  <si>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</si>
  <si>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</si>
  <si>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</si>
  <si>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</si>
  <si>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</si>
  <si>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</si>
  <si>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</si>
  <si>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</si>
  <si>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</si>
  <si>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</si>
  <si>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</si>
  <si>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</si>
  <si>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</si>
  <si>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</si>
  <si>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</si>
  <si>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</si>
  <si>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</si>
  <si>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</si>
  <si>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</si>
  <si>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</si>
  <si>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</si>
  <si>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</si>
  <si>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</si>
  <si>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</si>
  <si>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</si>
  <si>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</si>
  <si>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</si>
  <si>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</si>
  <si>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</si>
  <si>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</si>
  <si>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</si>
  <si>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</si>
  <si>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</si>
  <si>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</si>
  <si>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</si>
  <si>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</si>
  <si>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</si>
  <si>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</si>
  <si>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</si>
  <si>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</si>
  <si>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</si>
  <si>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</si>
  <si>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</si>
  <si>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</si>
  <si>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</si>
  <si>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</si>
  <si>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</si>
  <si>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</si>
  <si>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</si>
  <si>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</si>
  <si>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</si>
  <si>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</si>
  <si>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</si>
  <si>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</si>
  <si>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</si>
  <si>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</si>
  <si>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</si>
  <si>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</si>
  <si>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</si>
  <si>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</si>
  <si>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</si>
  <si>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</si>
  <si>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</si>
  <si>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</si>
  <si>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</si>
  <si>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</si>
  <si>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</si>
  <si>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</si>
  <si>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</si>
  <si>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</si>
  <si>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</si>
  <si>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</si>
  <si>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</si>
  <si>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</si>
  <si>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</si>
  <si>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</si>
  <si>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</si>
  <si>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</si>
  <si>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</si>
  <si>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</si>
  <si>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</si>
  <si>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</si>
  <si>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</si>
  <si>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</si>
  <si>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</si>
  <si>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</si>
  <si>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</si>
  <si>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</si>
  <si>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</si>
  <si>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</si>
  <si>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</si>
  <si>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</si>
  <si>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</si>
  <si>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</si>
  <si>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</si>
  <si>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</si>
  <si>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</si>
  <si>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</si>
  <si>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</si>
  <si>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</si>
  <si>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</si>
  <si>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</si>
  <si>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</si>
  <si>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</si>
  <si>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</si>
  <si>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</si>
  <si>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</si>
  <si>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</si>
  <si>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</si>
  <si>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</si>
  <si>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</si>
  <si>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</si>
  <si>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</si>
  <si>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</si>
  <si>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</si>
  <si>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</si>
  <si>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</si>
  <si>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</si>
  <si>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</si>
  <si>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</si>
  <si>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</si>
  <si>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</si>
  <si>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</si>
  <si>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</si>
  <si>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</si>
  <si>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</si>
  <si>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</si>
  <si>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</si>
  <si>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</si>
  <si>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</si>
  <si>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</si>
  <si>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</si>
  <si>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</si>
  <si>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</si>
  <si>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</si>
  <si>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</si>
  <si>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</si>
  <si>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</si>
  <si>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</si>
  <si>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</si>
  <si>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</si>
  <si>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</si>
  <si>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</si>
  <si>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</si>
  <si>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</si>
  <si>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</si>
  <si>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</si>
  <si>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</si>
  <si>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</si>
  <si>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</si>
  <si>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</si>
  <si>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</si>
  <si>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</si>
  <si>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</si>
  <si>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</si>
  <si>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</si>
  <si>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</si>
  <si>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</si>
  <si>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</si>
  <si>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</si>
  <si>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</si>
  <si>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</si>
  <si>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</si>
  <si>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</si>
  <si>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</si>
  <si>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</si>
  <si>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</si>
  <si>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</si>
  <si>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</si>
  <si>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</si>
  <si>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</si>
  <si>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</si>
  <si>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</si>
  <si>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</si>
  <si>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</si>
  <si>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</si>
  <si>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</si>
  <si>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</si>
  <si>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</si>
  <si>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</si>
  <si>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</si>
  <si>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</si>
  <si>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</si>
  <si>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</si>
  <si>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</si>
  <si>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</si>
  <si>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</si>
  <si>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</si>
  <si>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</si>
  <si>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</si>
  <si>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</si>
  <si>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</si>
  <si>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</si>
  <si>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</si>
  <si>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</si>
  <si>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</si>
  <si>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</si>
  <si>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</si>
  <si>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</si>
  <si>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</si>
  <si>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</si>
  <si>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</si>
  <si>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</si>
  <si>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</si>
  <si>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</si>
  <si>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</si>
  <si>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</si>
  <si>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</si>
  <si>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</si>
  <si>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</si>
  <si>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</si>
  <si>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</si>
  <si>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</si>
  <si>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</si>
  <si>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</si>
  <si>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</si>
  <si>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</si>
  <si>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</si>
  <si>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</si>
  <si>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</si>
  <si>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</si>
  <si>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</si>
  <si>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</si>
  <si>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</si>
  <si>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</si>
  <si>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</si>
  <si>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</si>
  <si>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</si>
  <si>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</si>
  <si>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</si>
  <si>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</si>
  <si>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</si>
  <si>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</si>
  <si>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</si>
  <si>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</si>
  <si>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</si>
  <si>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</si>
  <si>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</si>
  <si>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</si>
  <si>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</si>
  <si>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</si>
  <si>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</si>
  <si>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</si>
  <si>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</si>
  <si>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</si>
  <si>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</si>
  <si>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</si>
  <si>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</si>
  <si>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</si>
  <si>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</si>
  <si>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</si>
  <si>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</si>
  <si>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</si>
  <si>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</si>
  <si>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</si>
  <si>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</si>
  <si>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</si>
  <si>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</si>
  <si>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</si>
  <si>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</si>
  <si>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</si>
  <si>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</si>
  <si>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</si>
  <si>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</si>
  <si>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</si>
  <si>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</si>
  <si>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</si>
  <si>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</si>
  <si>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</si>
  <si>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</si>
  <si>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</si>
  <si>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</si>
  <si>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</si>
  <si>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</si>
  <si>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</si>
  <si>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</si>
  <si>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</si>
  <si>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</si>
  <si>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</si>
  <si>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</si>
  <si>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</si>
  <si>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</si>
  <si>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</si>
  <si>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</si>
  <si>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</si>
  <si>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</si>
  <si>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</si>
  <si>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</si>
  <si>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</si>
  <si>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</si>
  <si>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</si>
  <si>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</si>
  <si>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</si>
  <si>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</si>
  <si>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</si>
  <si>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</si>
  <si>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</si>
  <si>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</si>
  <si>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</si>
  <si>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</si>
  <si>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</si>
  <si>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</si>
  <si>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</si>
  <si>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</si>
  <si>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</si>
  <si>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</si>
  <si>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</si>
  <si>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</si>
  <si>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</si>
  <si>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</si>
  <si>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</si>
  <si>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</si>
  <si>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</si>
  <si>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</si>
  <si>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</si>
  <si>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</si>
  <si>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</si>
  <si>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</si>
  <si>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</si>
  <si>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</si>
  <si>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</si>
  <si>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</si>
  <si>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</si>
  <si>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</si>
  <si>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</si>
  <si>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</si>
  <si>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</si>
  <si>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</si>
  <si>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</si>
  <si>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</si>
  <si>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</si>
  <si>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</si>
  <si>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</si>
  <si>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</si>
  <si>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</si>
  <si>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</si>
  <si>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</si>
  <si>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</si>
  <si>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</si>
  <si>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</si>
  <si>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</si>
  <si>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</si>
  <si>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</si>
  <si>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</si>
  <si>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</si>
  <si>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</si>
  <si>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</si>
  <si>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</si>
  <si>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</si>
  <si>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</si>
  <si>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</si>
  <si>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</si>
  <si>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</si>
  <si>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</si>
  <si>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</si>
  <si>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</si>
  <si>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</si>
  <si>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</si>
  <si>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</si>
  <si>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</si>
  <si>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</si>
  <si>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</si>
  <si>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</si>
  <si>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</si>
  <si>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</si>
  <si>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</si>
  <si>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</si>
  <si>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</si>
  <si>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</si>
  <si>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</si>
  <si>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</si>
  <si>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</si>
  <si>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</si>
  <si>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</si>
  <si>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</si>
  <si>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</si>
  <si>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</si>
  <si>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</si>
  <si>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</si>
  <si>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</si>
  <si>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</si>
  <si>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</si>
  <si>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</si>
  <si>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</si>
  <si>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</si>
  <si>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</si>
  <si>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</si>
  <si>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</si>
  <si>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</si>
  <si>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</si>
  <si>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</si>
  <si>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</si>
  <si>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</si>
  <si>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</si>
  <si>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</si>
  <si>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</si>
  <si>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</si>
  <si>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</si>
  <si>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</si>
  <si>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</si>
  <si>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</si>
  <si>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</si>
  <si>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</si>
  <si>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</si>
  <si>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</si>
  <si>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</si>
  <si>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</si>
  <si>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</si>
  <si>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</si>
  <si>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</si>
  <si>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</si>
  <si>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</si>
  <si>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</si>
  <si>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</si>
  <si>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</si>
  <si>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</si>
  <si>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</si>
  <si>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</si>
  <si>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</si>
  <si>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</si>
  <si>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</si>
  <si>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</si>
  <si>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</si>
  <si>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</si>
  <si>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</si>
  <si>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</si>
  <si>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</si>
  <si>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</si>
  <si>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</si>
  <si>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</si>
  <si>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</si>
  <si>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</si>
  <si>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</si>
  <si>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</si>
  <si>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</si>
  <si>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</si>
  <si>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</si>
  <si>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</si>
  <si>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</si>
  <si>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</si>
  <si>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</si>
  <si>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</si>
  <si>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</si>
  <si>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</si>
  <si>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</si>
  <si>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</si>
  <si>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</si>
  <si>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</si>
  <si>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</si>
  <si>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</si>
  <si>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</si>
  <si>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</si>
  <si>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</si>
  <si>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</si>
  <si>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</si>
  <si>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</si>
  <si>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</si>
  <si>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</si>
  <si>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</si>
  <si>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</si>
  <si>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</si>
  <si>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</si>
  <si>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</si>
  <si>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</si>
  <si>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</si>
  <si>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</si>
  <si>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</si>
  <si>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</si>
  <si>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</si>
  <si>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</si>
  <si>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</si>
  <si>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</si>
  <si>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</si>
  <si>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</si>
  <si>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</si>
  <si>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</si>
  <si>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</si>
  <si>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</si>
  <si>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</si>
  <si>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</si>
  <si>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</si>
  <si>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</si>
  <si>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</si>
  <si>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</si>
  <si>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</si>
  <si>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</si>
  <si>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</si>
  <si>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</si>
  <si>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</si>
  <si>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</si>
  <si>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</si>
  <si>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</si>
  <si>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</si>
  <si>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</si>
  <si>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</si>
  <si>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</si>
  <si>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</si>
  <si>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</si>
  <si>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</si>
  <si>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</si>
  <si>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</si>
  <si>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</si>
  <si>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</si>
  <si>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</si>
  <si>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</si>
  <si>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</si>
  <si>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</si>
  <si>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</si>
  <si>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</si>
  <si>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</si>
  <si>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</si>
  <si>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</si>
  <si>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</si>
  <si>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</si>
  <si>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</si>
  <si>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</si>
  <si>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</si>
  <si>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</si>
  <si>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</si>
  <si>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</si>
  <si>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</si>
  <si>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</si>
  <si>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</si>
  <si>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</si>
  <si>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</si>
  <si>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</si>
  <si>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</si>
  <si>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</si>
  <si>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</si>
  <si>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</si>
  <si>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</si>
  <si>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</si>
  <si>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</si>
  <si>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</si>
  <si>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</si>
  <si>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</si>
  <si>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</si>
  <si>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</si>
  <si>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</si>
  <si>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</si>
  <si>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</si>
  <si>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</si>
  <si>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</si>
  <si>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</si>
  <si>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</si>
  <si>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</si>
  <si>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</si>
  <si>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</si>
  <si>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</si>
  <si>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</si>
  <si>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</si>
  <si>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</si>
  <si>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</si>
  <si>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</si>
  <si>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</si>
  <si>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</si>
  <si>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</si>
  <si>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</si>
  <si>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</si>
  <si>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</si>
  <si>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</si>
  <si>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</si>
  <si>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</si>
  <si>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</si>
  <si>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</si>
  <si>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</si>
  <si>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</si>
  <si>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</si>
  <si>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</si>
  <si>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</si>
  <si>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</si>
  <si>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</si>
  <si>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</si>
  <si>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</si>
  <si>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</si>
  <si>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</si>
  <si>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</si>
  <si>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</si>
  <si>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</si>
  <si>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</si>
  <si>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</si>
  <si>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</si>
  <si>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</si>
  <si>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</si>
  <si>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</si>
  <si>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</si>
  <si>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</si>
  <si>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</si>
  <si>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</si>
  <si>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</si>
  <si>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</si>
  <si>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</si>
  <si>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</si>
  <si>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</si>
  <si>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</si>
  <si>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</si>
  <si>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</si>
  <si>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</si>
  <si>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</si>
  <si>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</si>
  <si>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</si>
  <si>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</si>
  <si>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</si>
  <si>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</si>
  <si>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</si>
  <si>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</si>
  <si>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</si>
  <si>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</si>
  <si>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</si>
  <si>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</si>
  <si>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</si>
  <si>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</si>
  <si>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</si>
  <si>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</si>
  <si>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</si>
  <si>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</si>
  <si>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</si>
  <si>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</si>
  <si>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</si>
  <si>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</si>
  <si>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</si>
  <si>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</si>
  <si>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</si>
  <si>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</si>
  <si>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</si>
  <si>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</si>
  <si>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</si>
  <si>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</si>
  <si>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</si>
  <si>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</si>
  <si>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</si>
  <si>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</si>
  <si>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</si>
  <si>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</si>
  <si>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</si>
  <si>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</si>
  <si>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</si>
  <si>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</si>
  <si>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</si>
  <si>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</si>
  <si>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</si>
  <si>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</si>
  <si>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</si>
  <si>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</si>
  <si>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</si>
  <si>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</si>
  <si>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</si>
  <si>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</si>
  <si>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</si>
  <si>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</si>
  <si>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</si>
  <si>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</si>
  <si>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</si>
  <si>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</si>
  <si>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</si>
  <si>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</si>
  <si>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</si>
  <si>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</si>
  <si>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</si>
  <si>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</si>
  <si>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</si>
  <si>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</si>
  <si>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</si>
  <si>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</si>
  <si>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</si>
  <si>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</si>
  <si>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</si>
  <si>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</si>
  <si>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</si>
  <si>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</si>
  <si>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</si>
  <si>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</si>
  <si>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</si>
  <si>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</si>
  <si>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</si>
  <si>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</si>
  <si>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</si>
  <si>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</si>
  <si>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</si>
  <si>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</si>
  <si>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</si>
  <si>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</si>
  <si>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</si>
  <si>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</si>
  <si>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</si>
  <si>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</si>
  <si>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</si>
  <si>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</si>
  <si>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</si>
  <si>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</si>
  <si>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</si>
  <si>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</si>
  <si>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</si>
  <si>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</si>
  <si>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</si>
  <si>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</si>
  <si>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</si>
  <si>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</si>
  <si>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</si>
  <si>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</si>
  <si>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</si>
  <si>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</si>
  <si>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</si>
  <si>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</si>
  <si>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</si>
  <si>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</si>
  <si>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</si>
  <si>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</si>
  <si>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</si>
  <si>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</si>
  <si>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</si>
  <si>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</si>
  <si>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</si>
  <si>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</si>
  <si>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</si>
  <si>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</si>
  <si>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</si>
  <si>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</si>
  <si>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</si>
  <si>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</si>
  <si>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</si>
  <si>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</si>
  <si>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</si>
  <si>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</si>
  <si>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</si>
  <si>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</si>
  <si>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</si>
  <si>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</si>
  <si>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</si>
  <si>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</si>
  <si>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</si>
  <si>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</si>
  <si>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</si>
  <si>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</si>
  <si>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</si>
  <si>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</si>
  <si>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</si>
  <si>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</si>
  <si>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</si>
  <si>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</si>
  <si>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</si>
  <si>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</si>
  <si>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</si>
  <si>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</si>
  <si>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</si>
  <si>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</si>
  <si>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</si>
  <si>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</si>
  <si>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</si>
  <si>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</si>
  <si>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</si>
  <si>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</si>
  <si>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</si>
  <si>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</si>
  <si>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</si>
  <si>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</si>
  <si>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</si>
  <si>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</si>
  <si>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</si>
  <si>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</si>
  <si>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</si>
  <si>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</si>
  <si>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</si>
  <si>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</si>
  <si>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</si>
  <si>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</si>
  <si>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</si>
  <si>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</si>
  <si>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</si>
  <si>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</si>
  <si>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</si>
  <si>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</si>
  <si>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</si>
  <si>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</si>
  <si>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</si>
  <si>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</si>
  <si>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</si>
  <si>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</si>
  <si>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</si>
  <si>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</si>
  <si>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</si>
  <si>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</si>
  <si>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</si>
  <si>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</si>
  <si>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</si>
  <si>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</si>
  <si>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</si>
  <si>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</si>
  <si>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</si>
  <si>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</si>
  <si>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</si>
  <si>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</si>
  <si>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</si>
  <si>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</si>
  <si>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</si>
  <si>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</si>
  <si>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</si>
  <si>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</si>
  <si>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</si>
  <si>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</si>
  <si>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</si>
  <si>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</si>
  <si>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</si>
  <si>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</si>
  <si>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</si>
  <si>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</si>
  <si>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</si>
  <si>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</si>
  <si>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</si>
  <si>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</si>
  <si>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</si>
  <si>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</si>
  <si>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</si>
  <si>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</si>
  <si>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</si>
  <si>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</si>
  <si>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</si>
  <si>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</si>
  <si>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</si>
  <si>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</si>
  <si>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</si>
  <si>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</si>
  <si>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</si>
  <si>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</si>
  <si>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</si>
  <si>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</si>
  <si>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</si>
  <si>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</si>
  <si>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</si>
  <si>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</si>
  <si>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</si>
  <si>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</si>
  <si>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</si>
  <si>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</si>
  <si>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</si>
  <si>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</si>
  <si>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</si>
  <si>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</si>
  <si>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</si>
  <si>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</si>
  <si>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</si>
  <si>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</si>
  <si>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</si>
  <si>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</si>
  <si>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</si>
  <si>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</si>
  <si>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</si>
  <si>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</si>
  <si>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</si>
  <si>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</si>
  <si>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</si>
  <si>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</si>
  <si>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</si>
  <si>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</si>
  <si>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</si>
  <si>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</si>
  <si>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</si>
  <si>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</si>
  <si>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</si>
  <si>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</si>
  <si>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</si>
  <si>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</si>
  <si>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</si>
  <si>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</si>
  <si>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</si>
  <si>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</si>
  <si>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</si>
  <si>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</si>
  <si>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</si>
  <si>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</si>
  <si>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</si>
  <si>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</si>
  <si>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</si>
  <si>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</si>
  <si>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</si>
  <si>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</si>
  <si>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</si>
  <si>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</si>
  <si>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</si>
  <si>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</si>
  <si>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</si>
  <si>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</si>
  <si>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</si>
  <si>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</si>
  <si>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</si>
  <si>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</si>
  <si>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</si>
  <si>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</si>
  <si>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</si>
  <si>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</si>
  <si>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</si>
  <si>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</si>
  <si>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</si>
  <si>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</si>
  <si>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</si>
  <si>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</si>
  <si>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</si>
  <si>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</si>
  <si>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</si>
  <si>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</si>
  <si>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</si>
  <si>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</si>
  <si>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</si>
  <si>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</si>
  <si>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</si>
  <si>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</si>
  <si>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</si>
  <si>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</si>
  <si>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</si>
  <si>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</si>
  <si>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</si>
  <si>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</si>
  <si>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</si>
  <si>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</si>
  <si>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</si>
  <si>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</si>
  <si>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</si>
  <si>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</si>
  <si>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</si>
  <si>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</si>
  <si>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</si>
  <si>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</si>
  <si>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</si>
  <si>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</si>
  <si>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</si>
  <si>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</si>
  <si>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</si>
  <si>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</si>
  <si>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</si>
  <si>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</si>
  <si>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</si>
  <si>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</si>
  <si>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</si>
  <si>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</si>
  <si>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</si>
  <si>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</si>
  <si>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</si>
  <si>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</si>
  <si>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</si>
  <si>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</si>
  <si>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</si>
  <si>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</si>
  <si>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</si>
  <si>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</si>
  <si>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</si>
  <si>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</si>
  <si>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</si>
  <si>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</si>
  <si>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</si>
  <si>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</si>
  <si>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</si>
  <si>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</si>
  <si>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</si>
  <si>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</si>
  <si>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</si>
  <si>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</si>
  <si>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</si>
  <si>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</si>
  <si>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</si>
  <si>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</si>
  <si>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</si>
  <si>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</si>
  <si>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</si>
  <si>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</si>
  <si>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</si>
  <si>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</si>
  <si>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</si>
  <si>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</si>
  <si>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</si>
  <si>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</si>
  <si>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</si>
  <si>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</si>
  <si>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</si>
  <si>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</si>
  <si>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</si>
  <si>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</si>
  <si>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</si>
  <si>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</si>
  <si>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</si>
  <si>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</si>
  <si>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</si>
  <si>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</si>
  <si>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</si>
  <si>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</si>
  <si>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</si>
  <si>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</si>
  <si>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</si>
  <si>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</si>
  <si>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</si>
  <si>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</si>
  <si>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</si>
  <si>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</si>
  <si>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</si>
  <si>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</si>
  <si>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</si>
  <si>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</si>
  <si>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</si>
  <si>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</si>
  <si>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</si>
  <si>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</si>
  <si>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</si>
  <si>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</si>
  <si>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</si>
  <si>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</si>
  <si>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</si>
  <si>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</si>
  <si>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</si>
  <si>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</si>
  <si>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</si>
  <si>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</si>
  <si>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</si>
  <si>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</si>
  <si>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</si>
  <si>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</si>
  <si>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</si>
  <si>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</si>
  <si>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</si>
  <si>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</si>
  <si>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</si>
  <si>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</si>
  <si>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</si>
  <si>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</si>
  <si>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</si>
  <si>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</si>
  <si>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</si>
  <si>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</si>
  <si>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</si>
  <si>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</si>
  <si>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</si>
  <si>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</si>
  <si>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</si>
  <si>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</si>
  <si>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</si>
  <si>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</si>
  <si>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</si>
  <si>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</si>
  <si>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</si>
  <si>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</si>
  <si>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</si>
  <si>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</si>
  <si>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</si>
  <si>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</si>
  <si>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</si>
  <si>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</si>
  <si>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</si>
  <si>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</si>
  <si>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</si>
  <si>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</si>
  <si>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</si>
  <si>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</si>
  <si>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</si>
  <si>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</si>
  <si>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</si>
  <si>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</si>
  <si>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</si>
  <si>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</si>
  <si>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</si>
  <si>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</si>
  <si>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</si>
  <si>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</si>
  <si>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</si>
  <si>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</si>
  <si>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</si>
  <si>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</si>
  <si>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</si>
  <si>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</si>
  <si>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</si>
  <si>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</si>
  <si>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</si>
  <si>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</si>
  <si>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</si>
  <si>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</si>
  <si>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</si>
  <si>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</si>
  <si>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</si>
  <si>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</si>
  <si>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</si>
  <si>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</si>
  <si>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</si>
  <si>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</si>
  <si>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</si>
  <si>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</si>
  <si>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</si>
  <si>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</si>
  <si>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</si>
  <si>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</si>
  <si>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</si>
  <si>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</si>
  <si>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</si>
  <si>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</si>
  <si>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</si>
  <si>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</si>
  <si>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</si>
  <si>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</si>
  <si>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</si>
  <si>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</si>
  <si>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</si>
  <si>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</si>
  <si>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</si>
  <si>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</si>
  <si>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</si>
  <si>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</si>
  <si>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</si>
  <si>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</si>
  <si>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</si>
  <si>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</si>
  <si>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</si>
  <si>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</si>
  <si>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</si>
  <si>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</si>
  <si>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</si>
  <si>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</si>
  <si>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</si>
  <si>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</si>
  <si>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</si>
  <si>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</si>
  <si>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</si>
  <si>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</si>
  <si>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</si>
  <si>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</si>
  <si>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</si>
  <si>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</si>
  <si>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</si>
  <si>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</si>
  <si>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</si>
  <si>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</si>
  <si>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</si>
  <si>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</si>
  <si>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</si>
  <si>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</si>
  <si>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</si>
  <si>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</si>
  <si>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</si>
  <si>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</si>
  <si>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</si>
  <si>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</si>
  <si>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</si>
  <si>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</si>
  <si>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</si>
  <si>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</si>
  <si>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</si>
  <si>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</si>
  <si>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</si>
  <si>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</si>
  <si>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</si>
  <si>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</si>
  <si>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</si>
  <si>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</si>
  <si>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</si>
  <si>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</si>
  <si>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</si>
  <si>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</si>
  <si>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</si>
  <si>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</si>
  <si>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</si>
  <si>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</si>
  <si>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</si>
  <si>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</si>
  <si>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</si>
  <si>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</si>
  <si>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</si>
  <si>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</si>
  <si>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</si>
  <si>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</si>
  <si>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</si>
  <si>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</si>
  <si>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</si>
  <si>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</si>
  <si>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</si>
  <si>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</si>
  <si>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</si>
  <si>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</si>
  <si>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</si>
  <si>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</si>
  <si>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</si>
  <si>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</si>
  <si>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</si>
  <si>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</si>
  <si>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</si>
  <si>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</si>
  <si>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</si>
  <si>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</si>
  <si>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</si>
  <si>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</si>
  <si>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</si>
  <si>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</si>
  <si>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</si>
  <si>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</si>
  <si>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</si>
  <si>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</si>
  <si>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</si>
  <si>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</si>
  <si>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</si>
  <si>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</si>
  <si>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</si>
  <si>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</si>
  <si>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</si>
  <si>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</si>
  <si>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</si>
  <si>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</si>
  <si>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</si>
  <si>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</si>
  <si>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</si>
  <si>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</si>
  <si>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</si>
  <si>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</si>
  <si>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</si>
  <si>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</si>
  <si>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</si>
  <si>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</si>
  <si>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</si>
  <si>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</si>
  <si>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</si>
  <si>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</si>
  <si>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</si>
  <si>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</si>
  <si>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</si>
  <si>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</si>
  <si>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</si>
  <si>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</si>
  <si>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</si>
  <si>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</si>
  <si>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</si>
  <si>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</si>
  <si>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</si>
  <si>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</si>
  <si>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</si>
  <si>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</si>
  <si>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</si>
  <si>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</si>
  <si>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</si>
  <si>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</si>
  <si>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</si>
  <si>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</si>
  <si>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</si>
  <si>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</si>
  <si>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</si>
  <si>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</si>
  <si>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</si>
  <si>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</si>
  <si>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</si>
  <si>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</si>
  <si>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</si>
  <si>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</si>
  <si>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</si>
  <si>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</si>
  <si>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</si>
  <si>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</si>
  <si>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</si>
  <si>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</si>
  <si>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</si>
  <si>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</si>
  <si>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</si>
  <si>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</si>
  <si>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</si>
  <si>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</si>
  <si>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</si>
  <si>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</si>
  <si>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</si>
  <si>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</si>
  <si>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</si>
  <si>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</si>
  <si>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</si>
  <si>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</si>
  <si>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</si>
  <si>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</si>
  <si>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</si>
  <si>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</si>
  <si>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</si>
  <si>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</si>
  <si>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</si>
  <si>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</si>
  <si>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</si>
  <si>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</si>
  <si>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</si>
  <si>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</si>
  <si>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</si>
  <si>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</si>
  <si>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</si>
  <si>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</si>
  <si>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</si>
  <si>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</si>
  <si>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</si>
  <si>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</si>
  <si>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</si>
  <si>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</si>
  <si>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</si>
  <si>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</si>
  <si>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</si>
  <si>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</si>
  <si>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</si>
  <si>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</si>
  <si>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</si>
  <si>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</si>
  <si>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</si>
  <si>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</si>
  <si>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</si>
  <si>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</si>
  <si>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</si>
  <si>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</si>
  <si>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</si>
  <si>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</si>
  <si>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</si>
  <si>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</si>
  <si>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</si>
  <si>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</si>
  <si>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</si>
  <si>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</si>
  <si>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</si>
  <si>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</si>
  <si>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</si>
  <si>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</si>
  <si>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</si>
  <si>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</si>
  <si>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</si>
  <si>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</si>
  <si>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</si>
  <si>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</si>
  <si>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</si>
  <si>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</si>
  <si>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</si>
  <si>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</si>
  <si>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</si>
  <si>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</si>
  <si>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</si>
  <si>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</si>
  <si>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</si>
  <si>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</si>
  <si>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</si>
  <si>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</si>
  <si>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</si>
  <si>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</si>
  <si>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</si>
  <si>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</si>
  <si>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</si>
  <si>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</si>
  <si>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</si>
  <si>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</si>
  <si>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</si>
  <si>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</si>
  <si>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</si>
  <si>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</si>
  <si>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</si>
  <si>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</si>
  <si>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</si>
  <si>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</si>
  <si>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</si>
  <si>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</si>
  <si>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</si>
  <si>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</si>
  <si>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</si>
  <si>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</si>
  <si>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</si>
  <si>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</si>
  <si>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</si>
  <si>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</si>
  <si>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</si>
  <si>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</si>
  <si>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</si>
  <si>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</si>
  <si>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</si>
  <si>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</si>
  <si>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</si>
  <si>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</si>
  <si>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</si>
  <si>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</si>
  <si>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</si>
  <si>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</si>
  <si>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</si>
  <si>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</si>
  <si>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</si>
  <si>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</si>
  <si>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</si>
  <si>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</si>
  <si>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</si>
  <si>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</si>
  <si>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</si>
  <si>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</si>
  <si>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</si>
  <si>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</si>
  <si>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</si>
  <si>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</si>
  <si>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</si>
  <si>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</si>
  <si>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</si>
  <si>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</si>
  <si>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</si>
  <si>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</si>
  <si>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</si>
  <si>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</si>
  <si>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</si>
  <si>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</si>
  <si>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</si>
  <si>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</si>
  <si>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</si>
  <si>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</si>
  <si>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</si>
  <si>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</si>
  <si>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</si>
  <si>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</si>
  <si>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</si>
  <si>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</si>
  <si>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</si>
  <si>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</si>
  <si>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</si>
  <si>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</si>
  <si>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</si>
  <si>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</si>
  <si>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</si>
  <si>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</si>
  <si>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</si>
  <si>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</si>
  <si>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</si>
  <si>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</si>
  <si>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</si>
  <si>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</si>
  <si>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</si>
  <si>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</si>
  <si>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</si>
  <si>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</si>
  <si>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</si>
  <si>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</si>
  <si>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</si>
  <si>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</si>
  <si>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</si>
  <si>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</si>
  <si>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</si>
  <si>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</si>
  <si>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</si>
  <si>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</si>
  <si>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</si>
  <si>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</si>
  <si>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</si>
  <si>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</si>
  <si>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</si>
  <si>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</si>
  <si>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</si>
  <si>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</si>
  <si>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</si>
  <si>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</si>
  <si>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</si>
  <si>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</si>
  <si>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</si>
  <si>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</si>
  <si>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</si>
  <si>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</si>
  <si>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</si>
  <si>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</si>
  <si>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</si>
  <si>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</si>
  <si>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</si>
  <si>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</si>
  <si>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</si>
  <si>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</si>
  <si>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</si>
  <si>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</si>
  <si>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</si>
  <si>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</si>
  <si>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</si>
  <si>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</si>
  <si>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</si>
  <si>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</si>
  <si>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</si>
  <si>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</si>
  <si>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</si>
  <si>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</si>
  <si>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</si>
  <si>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</si>
  <si>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</si>
  <si>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</si>
  <si>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</si>
  <si>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</si>
  <si>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</si>
  <si>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</si>
  <si>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</si>
  <si>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</si>
  <si>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</si>
  <si>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</si>
  <si>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</si>
  <si>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</si>
  <si>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</si>
  <si>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</si>
  <si>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</si>
  <si>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</si>
  <si>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</si>
  <si>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</si>
  <si>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</si>
  <si>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</si>
  <si>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</si>
  <si>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</si>
  <si>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</si>
  <si>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</si>
  <si>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</si>
  <si>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</si>
  <si>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</si>
  <si>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</si>
  <si>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</si>
  <si>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</si>
  <si>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</si>
  <si>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</si>
  <si>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</si>
  <si>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</si>
  <si>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</si>
  <si>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</si>
  <si>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</si>
  <si>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</si>
  <si>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</si>
  <si>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</si>
  <si>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</si>
  <si>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</si>
  <si>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</si>
  <si>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</si>
  <si>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</si>
  <si>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</si>
  <si>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</si>
  <si>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</si>
  <si>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</si>
  <si>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</si>
  <si>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</si>
  <si>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</si>
  <si>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</si>
  <si>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</si>
  <si>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</si>
  <si>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</si>
  <si>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</si>
  <si>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</si>
  <si>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</si>
  <si>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</si>
  <si>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</si>
  <si>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</si>
  <si>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</si>
  <si>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</si>
  <si>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</si>
  <si>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</si>
  <si>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</si>
  <si>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</si>
  <si>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</si>
  <si>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</si>
  <si>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</si>
  <si>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</si>
  <si>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</si>
  <si>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</si>
  <si>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</si>
  <si>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</si>
  <si>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</si>
  <si>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</si>
  <si>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</si>
  <si>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</si>
  <si>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</si>
  <si>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</si>
  <si>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</si>
  <si>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</si>
  <si>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</si>
  <si>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</si>
  <si>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</si>
  <si>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</si>
  <si>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</si>
  <si>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</si>
  <si>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</si>
  <si>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</si>
  <si>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</si>
  <si>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</si>
  <si>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</si>
  <si>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</si>
  <si>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</si>
  <si>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</si>
  <si>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</si>
  <si>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</si>
  <si>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</si>
  <si>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</si>
  <si>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</si>
  <si>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</si>
  <si>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</si>
  <si>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</si>
  <si>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</si>
  <si>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</si>
  <si>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</si>
  <si>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</si>
  <si>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</si>
  <si>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</si>
  <si>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</si>
  <si>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</si>
  <si>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</si>
  <si>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</si>
  <si>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</si>
  <si>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</si>
  <si>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</si>
  <si>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</si>
  <si>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</si>
  <si>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</si>
  <si>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</si>
  <si>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</si>
  <si>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</si>
  <si>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</si>
  <si>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</si>
  <si>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</si>
  <si>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</si>
  <si>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</si>
  <si>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</si>
  <si>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</si>
  <si>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</si>
  <si>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</si>
  <si>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</si>
  <si>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</si>
  <si>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</si>
  <si>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</si>
  <si>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</si>
  <si>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</si>
  <si>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</si>
  <si>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</si>
  <si>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</si>
  <si>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</si>
  <si>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</si>
  <si>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</si>
  <si>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</si>
  <si>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</si>
  <si>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</si>
  <si>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</si>
  <si>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</si>
  <si>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</si>
  <si>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</si>
  <si>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</si>
  <si>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</si>
  <si>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</si>
  <si>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</si>
  <si>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</si>
  <si>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</si>
  <si>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</si>
  <si>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</si>
  <si>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</si>
  <si>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</si>
  <si>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</si>
  <si>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</si>
  <si>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</si>
  <si>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</si>
  <si>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</si>
  <si>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</si>
  <si>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</si>
  <si>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</si>
  <si>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</si>
  <si>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</si>
  <si>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</si>
  <si>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</si>
  <si>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</si>
  <si>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</si>
  <si>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</si>
  <si>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</si>
  <si>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</si>
  <si>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</si>
  <si>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</si>
  <si>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</si>
  <si>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</si>
  <si>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</si>
  <si>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</si>
  <si>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</si>
  <si>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</si>
  <si>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</si>
  <si>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</si>
  <si>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</si>
  <si>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</si>
  <si>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</si>
  <si>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</si>
  <si>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</si>
  <si>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</si>
  <si>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</si>
  <si>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</si>
  <si>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</si>
  <si>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</si>
  <si>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</si>
  <si>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</si>
  <si>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</si>
  <si>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</si>
  <si>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</si>
  <si>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</si>
  <si>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</si>
  <si>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</si>
  <si>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</si>
  <si>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</si>
  <si>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</si>
  <si>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</si>
  <si>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</si>
  <si>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</si>
  <si>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</si>
  <si>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</si>
  <si>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</si>
  <si>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</si>
  <si>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</si>
  <si>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</si>
  <si>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</si>
  <si>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</si>
  <si>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</si>
  <si>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</si>
  <si>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</si>
  <si>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</si>
  <si>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</si>
  <si>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</si>
  <si>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</si>
  <si>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</si>
  <si>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</si>
  <si>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</si>
  <si>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</si>
  <si>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</si>
  <si>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</si>
  <si>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</si>
  <si>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</si>
  <si>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</si>
  <si>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</si>
  <si>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</si>
  <si>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</si>
  <si>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</si>
  <si>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</si>
  <si>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</si>
  <si>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</si>
  <si>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</si>
  <si>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</si>
  <si>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</si>
  <si>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</si>
  <si>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</si>
  <si>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</si>
  <si>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</si>
  <si>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</si>
  <si>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</si>
  <si>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</si>
  <si>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</si>
  <si>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</si>
  <si>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</si>
  <si>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</si>
  <si>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</si>
  <si>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</si>
  <si>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</si>
  <si>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</si>
  <si>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</si>
  <si>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</si>
  <si>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</si>
  <si>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</si>
  <si>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</si>
  <si>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</si>
  <si>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</si>
  <si>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</si>
  <si>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</si>
  <si>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</si>
  <si>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</si>
  <si>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</si>
  <si>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</si>
  <si>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</si>
  <si>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</si>
  <si>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</si>
  <si>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</si>
  <si>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</si>
  <si>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</si>
  <si>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</si>
  <si>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</si>
  <si>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</si>
  <si>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</si>
  <si>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</si>
  <si>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</si>
  <si>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</si>
  <si>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</si>
  <si>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</si>
  <si>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</si>
  <si>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</si>
  <si>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</si>
  <si>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</si>
  <si>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</si>
  <si>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</si>
  <si>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</si>
  <si>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</si>
  <si>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</si>
  <si>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</si>
  <si>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</si>
  <si>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</si>
  <si>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</si>
  <si>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</si>
  <si>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</si>
  <si>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</si>
  <si>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</si>
  <si>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</si>
  <si>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</si>
  <si>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</si>
  <si>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</si>
  <si>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</si>
  <si>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</si>
  <si>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</si>
  <si>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</si>
  <si>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</si>
  <si>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</si>
  <si>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</si>
  <si>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</si>
  <si>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</si>
  <si>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</si>
  <si>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</si>
  <si>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</si>
  <si>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</si>
  <si>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</si>
  <si>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</si>
  <si>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</si>
  <si>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</si>
  <si>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</si>
  <si>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</si>
  <si>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</si>
  <si>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</si>
  <si>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</si>
  <si>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</si>
  <si>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</si>
  <si>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</si>
  <si>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</si>
  <si>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</si>
  <si>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</si>
  <si>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</si>
  <si>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</si>
  <si>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</si>
  <si>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</si>
  <si>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</si>
  <si>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</si>
  <si>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</si>
  <si>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</si>
  <si>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</si>
  <si>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</si>
  <si>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</si>
  <si>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</si>
  <si>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</si>
  <si>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</si>
  <si>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</si>
  <si>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</si>
  <si>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</si>
  <si>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</si>
  <si>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</si>
  <si>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</si>
  <si>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</si>
  <si>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</si>
  <si>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</si>
  <si>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</si>
  <si>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</si>
  <si>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</si>
  <si>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</si>
  <si>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</si>
  <si>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</si>
  <si>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</si>
  <si>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</si>
  <si>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</si>
  <si>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</si>
  <si>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</si>
  <si>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</si>
  <si>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</si>
  <si>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</si>
  <si>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</si>
  <si>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</si>
  <si>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</si>
  <si>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</si>
  <si>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</si>
  <si>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</si>
  <si>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</si>
  <si>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</si>
  <si>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</si>
  <si>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</si>
  <si>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</si>
  <si>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</si>
  <si>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</si>
  <si>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</si>
  <si>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</si>
  <si>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</si>
  <si>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</si>
  <si>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</si>
  <si>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</si>
  <si>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</si>
  <si>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</si>
  <si>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</si>
  <si>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</si>
  <si>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</si>
  <si>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</si>
  <si>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</si>
  <si>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</si>
  <si>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</si>
  <si>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</si>
  <si>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</si>
  <si>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</si>
  <si>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</si>
  <si>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</si>
  <si>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</si>
  <si>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</si>
  <si>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</si>
  <si>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</si>
  <si>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</si>
  <si>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</si>
  <si>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</si>
  <si>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</si>
  <si>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</si>
  <si>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</si>
  <si>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</si>
  <si>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</si>
  <si>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</si>
  <si>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</si>
  <si>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</si>
  <si>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</si>
  <si>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</si>
  <si>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</si>
  <si>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</si>
  <si>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</si>
  <si>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</si>
  <si>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</si>
  <si>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</si>
  <si>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</si>
  <si>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</si>
  <si>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</si>
  <si>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</si>
  <si>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</si>
  <si>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</si>
  <si>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</si>
  <si>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</si>
  <si>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</si>
  <si>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</si>
  <si>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</si>
  <si>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</si>
  <si>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</si>
  <si>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</si>
  <si>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</si>
  <si>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</si>
  <si>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</si>
  <si>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</si>
  <si>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</si>
  <si>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</si>
  <si>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</si>
  <si>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</si>
  <si>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</si>
  <si>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</si>
  <si>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</si>
  <si>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</si>
  <si>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</si>
  <si>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</si>
  <si>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</si>
  <si>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</si>
  <si>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</si>
  <si>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</si>
  <si>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</si>
  <si>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</si>
  <si>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</si>
  <si>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</si>
  <si>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</si>
  <si>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</si>
  <si>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</si>
  <si>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</si>
  <si>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</si>
  <si>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</si>
  <si>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</si>
  <si>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</si>
  <si>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</si>
  <si>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</si>
  <si>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</si>
  <si>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</si>
  <si>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</si>
  <si>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</si>
  <si>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</si>
  <si>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</si>
  <si>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</si>
  <si>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</si>
  <si>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</si>
  <si>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</si>
  <si>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</si>
  <si>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</si>
  <si>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</si>
  <si>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</si>
  <si>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</si>
  <si>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</si>
  <si>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</si>
  <si>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</si>
  <si>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</si>
  <si>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</si>
  <si>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</si>
  <si>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</si>
  <si>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</si>
  <si>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</si>
  <si>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</si>
  <si>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</si>
  <si>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</si>
  <si>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</si>
  <si>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</si>
  <si>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</si>
  <si>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</si>
  <si>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</si>
  <si>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</si>
  <si>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</si>
  <si>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</si>
  <si>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</si>
  <si>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</si>
  <si>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</si>
  <si>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</si>
  <si>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</si>
  <si>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</si>
  <si>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</si>
  <si>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</si>
  <si>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</si>
  <si>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</si>
  <si>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</si>
  <si>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</si>
  <si>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</si>
  <si>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</si>
  <si>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</si>
  <si>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</si>
  <si>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</si>
  <si>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</si>
  <si>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</si>
  <si>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</si>
  <si>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</si>
  <si>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</si>
  <si>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</si>
  <si>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</si>
  <si>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</si>
  <si>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</si>
  <si>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</si>
  <si>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</si>
  <si>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</si>
  <si>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</si>
  <si>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</si>
  <si>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</si>
  <si>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</si>
  <si>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</si>
  <si>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</si>
  <si>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</si>
  <si>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</si>
  <si>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</si>
  <si>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</si>
  <si>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</si>
  <si>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</si>
  <si>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</si>
  <si>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</si>
  <si>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</si>
  <si>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</si>
  <si>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</si>
  <si>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</si>
  <si>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</si>
  <si>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</si>
  <si>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</si>
  <si>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</si>
  <si>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</si>
  <si>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</si>
  <si>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</si>
  <si>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</si>
  <si>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</si>
  <si>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</si>
  <si>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</si>
  <si>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</si>
  <si>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</si>
  <si>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</si>
  <si>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</si>
  <si>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</si>
  <si>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</si>
  <si>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</si>
  <si>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</si>
  <si>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</si>
  <si>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</si>
  <si>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</si>
  <si>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</si>
  <si>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</si>
  <si>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</si>
  <si>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</si>
  <si>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</si>
  <si>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</si>
  <si>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</si>
  <si>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</si>
  <si>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</si>
  <si>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</si>
  <si>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</si>
  <si>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</si>
  <si>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</si>
  <si>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</si>
  <si>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</si>
  <si>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</si>
  <si>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</si>
  <si>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</si>
  <si>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</si>
  <si>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</si>
  <si>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</si>
  <si>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</si>
  <si>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</si>
  <si>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</si>
  <si>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</si>
  <si>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</si>
  <si>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</si>
  <si>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</si>
  <si>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</si>
  <si>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</si>
  <si>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</si>
  <si>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</si>
  <si>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</si>
  <si>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</si>
  <si>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</si>
  <si>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</si>
  <si>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</si>
  <si>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</si>
  <si>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</si>
  <si>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</si>
  <si>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</si>
  <si>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</si>
  <si>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</si>
  <si>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</si>
  <si>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</si>
  <si>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</si>
  <si>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</si>
  <si>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</si>
  <si>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</si>
  <si>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</si>
  <si>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</si>
  <si>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</si>
  <si>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</si>
  <si>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</si>
  <si>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</si>
  <si>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</si>
  <si>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</si>
  <si>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</si>
  <si>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</si>
  <si>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</si>
  <si>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</si>
  <si>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</si>
  <si>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</si>
  <si>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</si>
  <si>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</si>
  <si>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</si>
  <si>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</si>
  <si>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</si>
  <si>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</si>
  <si>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</si>
  <si>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</si>
  <si>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</si>
  <si>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</si>
  <si>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</si>
  <si>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</si>
  <si>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</si>
  <si>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</si>
  <si>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</si>
  <si>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</si>
  <si>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</si>
  <si>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</si>
  <si>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</si>
  <si>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</si>
  <si>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</si>
  <si>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</si>
  <si>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</si>
  <si>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</si>
  <si>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</si>
  <si>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</si>
  <si>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</si>
  <si>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</si>
  <si>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</si>
  <si>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</si>
  <si>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</si>
  <si>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</si>
  <si>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</si>
  <si>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</si>
  <si>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</si>
  <si>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</si>
  <si>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</si>
  <si>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</si>
  <si>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</si>
  <si>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</si>
  <si>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</si>
  <si>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</si>
  <si>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</si>
  <si>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</si>
  <si>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</si>
  <si>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</si>
  <si>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</si>
  <si>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</si>
  <si>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</si>
  <si>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</si>
  <si>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</si>
  <si>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</si>
  <si>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</si>
  <si>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</si>
  <si>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</si>
  <si>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</si>
  <si>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</si>
  <si>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</si>
  <si>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</si>
  <si>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</si>
  <si>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</si>
  <si>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</si>
  <si>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</si>
  <si>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</si>
  <si>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</si>
  <si>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</si>
  <si>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</si>
  <si>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</si>
  <si>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</si>
  <si>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</si>
  <si>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</si>
  <si>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</si>
  <si>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</si>
  <si>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</si>
  <si>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</si>
  <si>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</si>
  <si>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</si>
  <si>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</si>
  <si>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</si>
  <si>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</si>
  <si>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</si>
  <si>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</si>
  <si>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</si>
  <si>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</si>
  <si>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</si>
  <si>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</si>
  <si>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</si>
  <si>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</si>
  <si>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</si>
  <si>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</si>
  <si>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</si>
  <si>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</si>
  <si>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</si>
  <si>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</si>
  <si>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</si>
  <si>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</si>
  <si>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</si>
  <si>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</si>
  <si>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</si>
  <si>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</si>
  <si>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</si>
  <si>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</si>
  <si>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</si>
  <si>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</si>
  <si>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</si>
  <si>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</si>
  <si>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</si>
  <si>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</si>
  <si>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</si>
  <si>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</si>
  <si>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</si>
  <si>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</si>
  <si>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</si>
  <si>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</si>
  <si>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</si>
  <si>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</si>
  <si>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</si>
  <si>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</si>
  <si>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</si>
  <si>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</si>
  <si>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</si>
  <si>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</si>
  <si>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</si>
  <si>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</si>
  <si>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</si>
  <si>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</si>
  <si>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</si>
  <si>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</si>
  <si>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</si>
  <si>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</si>
  <si>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</si>
  <si>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</si>
  <si>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</si>
  <si>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</si>
  <si>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</si>
  <si>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</si>
  <si>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</si>
  <si>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</si>
  <si>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</si>
  <si>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</si>
  <si>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</si>
  <si>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</si>
  <si>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</si>
  <si>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</si>
  <si>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</si>
  <si>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</si>
  <si>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</si>
  <si>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</si>
  <si>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</si>
  <si>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</si>
  <si>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</si>
  <si>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</si>
  <si>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</si>
  <si>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</si>
  <si>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</si>
  <si>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</si>
  <si>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</si>
  <si>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</si>
  <si>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</si>
  <si>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</si>
  <si>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</si>
  <si>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</si>
  <si>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</si>
  <si>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</si>
  <si>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</si>
  <si>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</si>
  <si>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</si>
  <si>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</si>
  <si>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</si>
  <si>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</si>
  <si>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</si>
  <si>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</si>
  <si>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</si>
  <si>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</si>
  <si>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</si>
  <si>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</si>
  <si>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</si>
  <si>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</si>
  <si>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</si>
  <si>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</si>
  <si>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</si>
  <si>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</si>
  <si>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</si>
  <si>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</si>
  <si>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</si>
  <si>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</si>
  <si>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</si>
  <si>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</si>
  <si>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</si>
  <si>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</si>
  <si>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</si>
  <si>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</si>
  <si>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</si>
  <si>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</si>
  <si>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</si>
  <si>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</si>
  <si>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</si>
  <si>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</si>
  <si>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</si>
  <si>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</si>
  <si>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</si>
  <si>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</si>
  <si>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</si>
  <si>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</si>
  <si>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</si>
  <si>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</si>
  <si>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</si>
  <si>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</si>
  <si>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</si>
  <si>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</si>
  <si>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</si>
  <si>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</si>
  <si>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</si>
  <si>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</si>
  <si>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</si>
  <si>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</si>
  <si>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</si>
  <si>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</si>
  <si>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</si>
  <si>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</si>
  <si>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</si>
  <si>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</si>
  <si>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</si>
  <si>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</si>
  <si>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</si>
  <si>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</si>
  <si>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</si>
  <si>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</si>
  <si>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</si>
  <si>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</si>
  <si>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</si>
  <si>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</si>
  <si>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</si>
  <si>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</si>
  <si>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</si>
  <si>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</si>
  <si>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</si>
  <si>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</si>
  <si>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</si>
  <si>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</si>
  <si>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</si>
  <si>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</si>
  <si>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</si>
  <si>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</si>
  <si>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</si>
  <si>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</si>
  <si>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</si>
  <si>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</si>
  <si>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</si>
  <si>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</si>
  <si>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</si>
  <si>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</si>
  <si>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</si>
  <si>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</si>
  <si>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</si>
  <si>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</si>
  <si>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</si>
  <si>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</si>
  <si>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</si>
  <si>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</si>
  <si>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</si>
  <si>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</si>
  <si>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</si>
  <si>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</si>
  <si>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</si>
  <si>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</si>
  <si>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</si>
  <si>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</si>
  <si>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</si>
  <si>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</si>
  <si>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</si>
  <si>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</si>
  <si>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</si>
  <si>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</si>
  <si>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</si>
  <si>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</si>
  <si>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</si>
  <si>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</si>
  <si>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</si>
  <si>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</si>
  <si>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</si>
  <si>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</si>
  <si>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</si>
  <si>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</si>
  <si>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</si>
  <si>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</si>
  <si>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</si>
  <si>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</si>
  <si>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</si>
  <si>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</si>
  <si>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</si>
  <si>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</si>
  <si>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</si>
  <si>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</si>
  <si>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</si>
  <si>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</si>
  <si>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</si>
  <si>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</si>
  <si>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</si>
  <si>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</si>
  <si>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</si>
  <si>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</si>
  <si>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</si>
  <si>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</si>
  <si>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</si>
  <si>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</si>
  <si>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</si>
  <si>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</si>
  <si>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</si>
  <si>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</si>
  <si>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</si>
  <si>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</si>
  <si>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</si>
  <si>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</si>
  <si>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</si>
  <si>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</si>
  <si>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</si>
  <si>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</si>
  <si>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</si>
  <si>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</si>
  <si>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</si>
  <si>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</si>
  <si>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</si>
  <si>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</si>
  <si>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</si>
  <si>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</si>
  <si>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</si>
  <si>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</si>
  <si>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</si>
  <si>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</si>
  <si>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</si>
  <si>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</si>
  <si>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</si>
  <si>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</si>
  <si>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</si>
  <si>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</si>
  <si>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</si>
  <si>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</si>
  <si>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</si>
  <si>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</si>
  <si>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</si>
  <si>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</si>
  <si>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</si>
  <si>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</si>
  <si>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</si>
  <si>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</si>
  <si>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</si>
  <si>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</si>
  <si>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</si>
  <si>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</si>
  <si>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</si>
  <si>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</si>
  <si>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</si>
  <si>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</si>
  <si>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</si>
  <si>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</si>
  <si>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</si>
  <si>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</si>
  <si>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</si>
  <si>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</si>
  <si>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</si>
  <si>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</si>
  <si>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</si>
  <si>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</si>
  <si>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</si>
  <si>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</si>
  <si>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</si>
  <si>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</si>
  <si>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</si>
  <si>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</si>
  <si>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</si>
  <si>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</si>
  <si>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</si>
  <si>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</si>
  <si>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</si>
  <si>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</si>
  <si>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</si>
  <si>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</si>
  <si>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</si>
  <si>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</si>
  <si>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</si>
  <si>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</si>
  <si>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</si>
  <si>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</si>
  <si>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</si>
  <si>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</si>
  <si>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</si>
  <si>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</si>
  <si>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</si>
  <si>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</si>
  <si>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</si>
  <si>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</si>
  <si>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</si>
  <si>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</si>
  <si>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</si>
  <si>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</si>
  <si>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</si>
  <si>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</si>
  <si>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</si>
  <si>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</si>
  <si>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</si>
  <si>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</si>
  <si>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</si>
  <si>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</si>
  <si>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</si>
  <si>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</si>
  <si>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</si>
  <si>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</si>
  <si>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</si>
  <si>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</si>
  <si>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</si>
  <si>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</si>
  <si>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</si>
  <si>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</si>
  <si>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</si>
  <si>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</si>
  <si>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</si>
  <si>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</si>
  <si>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</si>
  <si>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</si>
  <si>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</si>
  <si>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</si>
  <si>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</si>
  <si>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</si>
  <si>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</si>
  <si>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</si>
  <si>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</si>
  <si>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</si>
  <si>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</si>
  <si>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</si>
  <si>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</si>
  <si>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</si>
  <si>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</si>
  <si>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</si>
  <si>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</si>
  <si>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</si>
  <si>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</si>
  <si>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</si>
  <si>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</si>
  <si>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</si>
  <si>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</si>
  <si>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</si>
  <si>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</si>
  <si>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</si>
  <si>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</si>
  <si>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</si>
  <si>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</si>
  <si>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</si>
  <si>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</si>
  <si>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</si>
  <si>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</si>
  <si>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</si>
  <si>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</si>
  <si>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</si>
  <si>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</si>
  <si>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</si>
  <si>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</si>
  <si>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</si>
  <si>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</si>
  <si>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</si>
  <si>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</si>
  <si>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</si>
  <si>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</si>
  <si>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</si>
  <si>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</si>
  <si>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</si>
  <si>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</si>
  <si>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</si>
  <si>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</si>
  <si>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</si>
  <si>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</si>
  <si>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</si>
  <si>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</si>
  <si>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</si>
  <si>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</si>
  <si>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</si>
  <si>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</si>
  <si>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</si>
  <si>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</si>
  <si>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</si>
  <si>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</si>
  <si>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</si>
  <si>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</si>
  <si>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</si>
  <si>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</si>
  <si>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</si>
  <si>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</si>
  <si>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</si>
  <si>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</si>
  <si>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</si>
  <si>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</si>
  <si>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</si>
  <si>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</si>
  <si>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</si>
  <si>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</si>
  <si>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</si>
  <si>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</si>
  <si>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</si>
  <si>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</si>
  <si>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</si>
  <si>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</si>
  <si>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</si>
  <si>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</si>
  <si>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</si>
  <si>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</si>
  <si>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</si>
  <si>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</si>
  <si>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</si>
  <si>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</si>
  <si>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</si>
  <si>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</si>
  <si>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</si>
  <si>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</si>
  <si>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</si>
  <si>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</si>
  <si>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</si>
  <si>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</si>
  <si>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</si>
  <si>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</si>
  <si>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</si>
  <si>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</si>
  <si>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</si>
  <si>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</si>
  <si>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</si>
  <si>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</si>
  <si>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</si>
  <si>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</si>
  <si>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</si>
  <si>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</si>
  <si>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</si>
  <si>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</si>
  <si>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</si>
  <si>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</si>
  <si>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</si>
  <si>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</si>
  <si>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</si>
  <si>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</si>
  <si>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</si>
  <si>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</si>
  <si>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</si>
  <si>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</si>
  <si>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</si>
  <si>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</si>
  <si>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</si>
  <si>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</si>
  <si>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</si>
  <si>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</si>
  <si>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</si>
  <si>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</si>
  <si>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</si>
  <si>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</si>
  <si>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</si>
  <si>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</si>
  <si>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</si>
  <si>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</si>
  <si>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</si>
  <si>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</si>
  <si>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</si>
  <si>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</si>
  <si>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</si>
  <si>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</si>
  <si>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</si>
  <si>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</si>
  <si>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</si>
  <si>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</si>
  <si>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</si>
  <si>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</si>
  <si>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</si>
  <si>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</si>
  <si>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</si>
  <si>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</si>
  <si>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</si>
  <si>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</si>
  <si>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</si>
  <si>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</si>
  <si>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</si>
  <si>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</si>
  <si>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</si>
  <si>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</si>
  <si>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</si>
  <si>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</si>
  <si>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</si>
  <si>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</si>
  <si>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</si>
  <si>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</si>
  <si>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</si>
  <si>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</si>
  <si>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</si>
  <si>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</si>
  <si>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</si>
  <si>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</si>
  <si>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</si>
  <si>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</si>
  <si>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</si>
  <si>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</si>
  <si>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</si>
  <si>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</si>
  <si>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</si>
  <si>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</si>
  <si>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</si>
  <si>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</si>
  <si>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</si>
  <si>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</si>
  <si>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</si>
  <si>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</si>
  <si>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</si>
  <si>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</si>
  <si>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</si>
  <si>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</si>
  <si>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</si>
  <si>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</si>
  <si>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</si>
  <si>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</si>
  <si>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</si>
  <si>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</si>
  <si>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</si>
  <si>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</si>
  <si>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</si>
  <si>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</si>
  <si>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</si>
  <si>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</si>
  <si>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</si>
  <si>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</si>
  <si>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</si>
  <si>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</si>
  <si>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</si>
  <si>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</si>
  <si>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</si>
  <si>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</si>
  <si>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</si>
  <si>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</si>
  <si>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</si>
  <si>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</si>
  <si>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</si>
  <si>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</si>
  <si>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</si>
  <si>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</si>
  <si>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</si>
  <si>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</si>
  <si>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</si>
  <si>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</si>
  <si>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</si>
  <si>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</si>
  <si>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</si>
  <si>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</si>
  <si>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</si>
  <si>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</si>
  <si>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</si>
  <si>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</si>
  <si>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</si>
  <si>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</si>
  <si>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</si>
  <si>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</si>
  <si>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</si>
  <si>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</si>
  <si>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</si>
  <si>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</si>
  <si>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</si>
  <si>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</si>
  <si>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</si>
  <si>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</si>
  <si>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</si>
  <si>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</si>
  <si>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</si>
  <si>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</si>
  <si>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</si>
  <si>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</si>
  <si>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</si>
  <si>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</si>
  <si>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</si>
  <si>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</si>
  <si>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</si>
  <si>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</si>
  <si>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</si>
  <si>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</si>
  <si>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</si>
  <si>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</si>
  <si>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</si>
  <si>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</si>
  <si>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</si>
  <si>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</si>
  <si>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</si>
  <si>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</si>
  <si>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</si>
  <si>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</si>
  <si>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</si>
  <si>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</si>
  <si>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</si>
  <si>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</si>
  <si>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</si>
  <si>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</si>
  <si>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</si>
  <si>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</si>
  <si>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</si>
  <si>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</si>
  <si>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</si>
  <si>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</si>
  <si>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</si>
  <si>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</si>
  <si>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</si>
  <si>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</si>
  <si>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</si>
  <si>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</si>
  <si>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</si>
  <si>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</si>
  <si>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</si>
  <si>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</si>
  <si>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</si>
  <si>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</si>
  <si>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</si>
  <si>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</si>
  <si>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</si>
  <si>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</si>
  <si>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</si>
  <si>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</si>
  <si>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</si>
  <si>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</si>
  <si>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</si>
  <si>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</si>
  <si>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</si>
  <si>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</si>
  <si>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</si>
  <si>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</si>
  <si>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</si>
  <si>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</si>
  <si>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</si>
  <si>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</si>
  <si>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</si>
  <si>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</si>
  <si>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</si>
  <si>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</si>
  <si>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</si>
  <si>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</si>
  <si>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</si>
  <si>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</si>
  <si>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</si>
  <si>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</si>
  <si>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</si>
  <si>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</si>
  <si>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</si>
  <si>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</si>
  <si>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</si>
  <si>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</si>
  <si>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</si>
  <si>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</si>
  <si>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</si>
  <si>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</si>
  <si>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</si>
  <si>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</si>
  <si>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</si>
  <si>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</si>
  <si>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</si>
  <si>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</si>
  <si>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</si>
  <si>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</si>
  <si>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</si>
  <si>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</si>
  <si>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</si>
  <si>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</si>
  <si>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</si>
  <si>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</si>
  <si>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</si>
  <si>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</si>
  <si>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</si>
  <si>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</si>
  <si>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</si>
  <si>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</si>
  <si>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</si>
  <si>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</si>
  <si>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</si>
  <si>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</si>
  <si>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</si>
  <si>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</si>
  <si>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</si>
  <si>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</si>
  <si>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</si>
  <si>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</si>
  <si>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</si>
  <si>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</si>
  <si>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</si>
  <si>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</si>
  <si>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</si>
  <si>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</si>
  <si>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</si>
  <si>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</si>
  <si>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</si>
  <si>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</si>
  <si>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</si>
  <si>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</si>
  <si>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</si>
  <si>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</si>
  <si>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</si>
  <si>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</si>
  <si>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</si>
  <si>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</si>
  <si>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</si>
  <si>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</si>
  <si>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</si>
  <si>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</si>
  <si>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</si>
  <si>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</si>
  <si>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</si>
  <si>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</si>
  <si>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</si>
  <si>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</si>
  <si>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</si>
  <si>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</si>
  <si>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</si>
  <si>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</si>
  <si>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</si>
  <si>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</si>
  <si>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</si>
  <si>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</si>
  <si>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</si>
  <si>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</si>
  <si>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</si>
  <si>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</si>
  <si>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</si>
  <si>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</si>
  <si>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</si>
  <si>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</si>
  <si>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</si>
  <si>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</si>
  <si>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</si>
  <si>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</si>
  <si>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</si>
  <si>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</si>
  <si>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</si>
  <si>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</si>
  <si>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</si>
  <si>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</si>
  <si>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</si>
  <si>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</si>
  <si>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</si>
  <si>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</si>
  <si>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</si>
  <si>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</si>
  <si>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</si>
  <si>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</si>
  <si>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</si>
  <si>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</si>
  <si>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</si>
  <si>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</si>
  <si>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</si>
  <si>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</si>
  <si>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</si>
  <si>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</si>
  <si>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</si>
  <si>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</si>
  <si>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</si>
  <si>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</si>
  <si>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</si>
  <si>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</si>
  <si>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</si>
  <si>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</si>
  <si>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</si>
  <si>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</si>
  <si>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</si>
  <si>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</si>
  <si>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</si>
  <si>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</si>
  <si>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</si>
  <si>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</si>
  <si>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</si>
  <si>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</si>
  <si>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</si>
  <si>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</si>
  <si>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</si>
  <si>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</si>
  <si>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</si>
  <si>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</si>
  <si>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</si>
  <si>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</si>
  <si>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</si>
  <si>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</si>
  <si>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</si>
  <si>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</si>
  <si>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</si>
  <si>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</si>
  <si>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</si>
  <si>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</si>
  <si>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</si>
  <si>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</si>
  <si>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</si>
  <si>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</si>
  <si>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</si>
  <si>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</si>
  <si>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</si>
  <si>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</si>
  <si>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</si>
  <si>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</si>
  <si>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</si>
  <si>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</si>
  <si>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</si>
  <si>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</si>
  <si>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</si>
  <si>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</si>
  <si>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</si>
  <si>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</si>
  <si>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</si>
  <si>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</si>
  <si>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</si>
  <si>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</si>
  <si>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</si>
  <si>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</si>
  <si>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</si>
  <si>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</si>
  <si>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</si>
  <si>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</si>
  <si>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</si>
  <si>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</si>
  <si>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</si>
  <si>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</si>
  <si>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</si>
  <si>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</si>
  <si>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</si>
  <si>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</si>
  <si>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</si>
  <si>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</si>
  <si>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</si>
  <si>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</si>
  <si>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</si>
  <si>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</si>
  <si>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</si>
  <si>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</si>
  <si>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</si>
  <si>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</si>
  <si>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</si>
  <si>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</si>
  <si>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</si>
  <si>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</si>
  <si>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</si>
  <si>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</si>
  <si>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</si>
  <si>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</si>
  <si>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</si>
  <si>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</si>
  <si>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</si>
  <si>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</si>
  <si>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</si>
  <si>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</si>
  <si>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</si>
  <si>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</si>
  <si>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</si>
  <si>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</si>
  <si>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</si>
  <si>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</si>
  <si>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</si>
  <si>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</si>
  <si>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</si>
  <si>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</si>
  <si>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</si>
  <si>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</si>
  <si>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</si>
  <si>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</si>
  <si>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</si>
  <si>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</si>
  <si>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</si>
  <si>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</si>
  <si>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</si>
  <si>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</si>
  <si>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</si>
  <si>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</si>
  <si>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</si>
  <si>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</si>
  <si>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</si>
  <si>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</si>
  <si>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</si>
  <si>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</si>
  <si>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</si>
  <si>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</si>
  <si>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</si>
  <si>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</si>
  <si>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</si>
  <si>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</si>
  <si>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</si>
  <si>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</si>
  <si>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</si>
  <si>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</si>
  <si>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</si>
  <si>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</si>
  <si>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</si>
  <si>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</si>
  <si>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</si>
  <si>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</si>
  <si>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</si>
  <si>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</si>
  <si>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</si>
  <si>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</si>
  <si>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</si>
  <si>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</si>
  <si>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</si>
  <si>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</si>
  <si>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</si>
  <si>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</si>
  <si>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</si>
  <si>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</si>
  <si>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</si>
  <si>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</si>
  <si>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</si>
  <si>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</si>
  <si>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</si>
  <si>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</si>
  <si>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</si>
  <si>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</si>
  <si>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</si>
  <si>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</si>
  <si>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</si>
  <si>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</si>
  <si>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</si>
  <si>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</si>
  <si>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</si>
  <si>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</si>
  <si>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</si>
  <si>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</si>
  <si>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</si>
  <si>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</si>
  <si>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</si>
  <si>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</si>
  <si>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</si>
  <si>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</si>
  <si>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</si>
  <si>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</si>
  <si>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</si>
  <si>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</si>
  <si>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</si>
  <si>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</si>
  <si>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</si>
  <si>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</si>
  <si>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</si>
  <si>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</si>
  <si>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</si>
  <si>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</si>
  <si>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</si>
  <si>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</si>
  <si>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</si>
  <si>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</si>
  <si>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</si>
  <si>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</si>
  <si>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</si>
  <si>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</si>
  <si>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</si>
  <si>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</si>
  <si>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</si>
  <si>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</si>
  <si>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</si>
  <si>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</si>
  <si>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</si>
  <si>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</si>
  <si>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</si>
  <si>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</si>
  <si>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</si>
  <si>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</si>
  <si>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</si>
  <si>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</si>
  <si>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</si>
  <si>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</si>
  <si>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</si>
  <si>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</si>
  <si>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</si>
  <si>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</si>
  <si>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</si>
  <si>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</si>
  <si>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</si>
  <si>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</si>
  <si>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</si>
  <si>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</si>
  <si>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</si>
  <si>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</si>
  <si>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</si>
  <si>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</si>
  <si>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</si>
  <si>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</si>
  <si>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</si>
  <si>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</si>
  <si>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</si>
  <si>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</si>
  <si>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</si>
  <si>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</si>
  <si>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</si>
  <si>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</si>
  <si>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</si>
  <si>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</si>
  <si>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</si>
  <si>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</si>
  <si>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</si>
  <si>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</si>
  <si>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</si>
  <si>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</si>
  <si>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</si>
  <si>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</si>
  <si>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</si>
  <si>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</si>
  <si>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</si>
  <si>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</si>
  <si>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</si>
  <si>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</si>
  <si>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</si>
  <si>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</si>
  <si>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</si>
  <si>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</si>
  <si>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</si>
  <si>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</si>
  <si>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</si>
  <si>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</si>
  <si>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</si>
  <si>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</si>
  <si>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</si>
  <si>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</si>
  <si>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</si>
  <si>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</si>
  <si>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</si>
  <si>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</si>
  <si>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</si>
  <si>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</si>
  <si>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</si>
  <si>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</si>
  <si>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</si>
  <si>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</si>
  <si>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</si>
  <si>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</si>
  <si>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</si>
  <si>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</si>
  <si>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</si>
  <si>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</si>
  <si>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</si>
  <si>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</si>
  <si>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</si>
  <si>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</si>
  <si>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</si>
  <si>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</si>
  <si>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</si>
  <si>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</si>
  <si>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</si>
  <si>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</si>
  <si>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</si>
  <si>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</si>
  <si>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</si>
  <si>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</si>
  <si>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</si>
  <si>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</si>
  <si>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</si>
  <si>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</si>
  <si>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</si>
  <si>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</si>
  <si>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</si>
  <si>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</si>
  <si>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</si>
  <si>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</si>
  <si>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</si>
  <si>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</si>
  <si>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</si>
  <si>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</si>
  <si>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</si>
  <si>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</si>
  <si>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</si>
  <si>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</si>
  <si>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</si>
  <si>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</si>
  <si>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</si>
  <si>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</si>
  <si>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</si>
  <si>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</si>
  <si>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</si>
  <si>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</si>
  <si>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</si>
  <si>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</si>
  <si>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</si>
  <si>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</si>
  <si>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</si>
  <si>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</si>
  <si>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</si>
  <si>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</si>
  <si>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</si>
  <si>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</si>
  <si>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</si>
  <si>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</si>
  <si>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</si>
  <si>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</si>
  <si>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</si>
  <si>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</si>
  <si>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</si>
  <si>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</si>
  <si>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</si>
  <si>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</si>
  <si>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</si>
  <si>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</si>
  <si>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</si>
  <si>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</si>
  <si>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</si>
  <si>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</si>
  <si>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</si>
  <si>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</si>
  <si>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</si>
  <si>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</si>
  <si>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</si>
  <si>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</si>
  <si>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</si>
  <si>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</si>
  <si>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</si>
  <si>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</si>
  <si>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</si>
  <si>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</si>
  <si>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</si>
  <si>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</si>
  <si>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</si>
  <si>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</si>
  <si>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</si>
  <si>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</si>
  <si>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</si>
  <si>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</si>
  <si>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</si>
  <si>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</si>
  <si>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</si>
  <si>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</si>
  <si>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</si>
  <si>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</si>
  <si>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</si>
  <si>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</si>
  <si>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</si>
  <si>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</si>
  <si>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</si>
  <si>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</si>
  <si>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</si>
  <si>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</si>
  <si>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</si>
  <si>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</si>
  <si>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</si>
  <si>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</si>
  <si>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</si>
  <si>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</si>
  <si>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</si>
  <si>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</si>
  <si>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</si>
  <si>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</si>
  <si>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</si>
  <si>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</si>
  <si>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</si>
  <si>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</si>
  <si>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</si>
  <si>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</si>
  <si>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</si>
  <si>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</si>
  <si>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</si>
  <si>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</si>
  <si>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</si>
  <si>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</si>
  <si>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</si>
  <si>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</si>
  <si>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</si>
  <si>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</si>
  <si>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</si>
  <si>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</si>
  <si>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</si>
  <si>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</si>
  <si>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</si>
  <si>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</si>
  <si>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</si>
  <si>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</si>
  <si>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</si>
  <si>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</si>
  <si>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</si>
  <si>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</si>
  <si>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</si>
  <si>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</si>
  <si>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</si>
  <si>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</si>
  <si>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</si>
  <si>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</si>
  <si>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</si>
  <si>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</si>
  <si>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</si>
  <si>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</si>
  <si>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</si>
  <si>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</si>
  <si>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</si>
  <si>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</si>
  <si>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</si>
  <si>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</si>
  <si>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</si>
  <si>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</si>
  <si>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</si>
  <si>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</si>
  <si>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</si>
  <si>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</si>
  <si>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</si>
  <si>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</si>
  <si>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</si>
  <si>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</si>
  <si>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</si>
  <si>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</si>
  <si>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</si>
  <si>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</si>
  <si>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</si>
  <si>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</si>
  <si>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</si>
  <si>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</si>
  <si>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</si>
  <si>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</si>
  <si>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</si>
  <si>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</si>
  <si>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</si>
  <si>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</si>
  <si>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</si>
  <si>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</si>
  <si>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</si>
  <si>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</si>
  <si>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</si>
  <si>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</si>
  <si>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</si>
  <si>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</si>
  <si>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</si>
  <si>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</si>
  <si>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</si>
  <si>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</si>
  <si>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</si>
  <si>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</si>
  <si>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</si>
  <si>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</si>
  <si>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</si>
  <si>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</si>
  <si>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</si>
  <si>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</si>
  <si>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</si>
  <si>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</si>
  <si>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</si>
  <si>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</si>
  <si>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</si>
  <si>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</si>
  <si>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</si>
  <si>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</si>
  <si>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</si>
  <si>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</si>
  <si>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</si>
  <si>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</si>
  <si>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</si>
  <si>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</si>
  <si>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</si>
  <si>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</si>
  <si>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</si>
  <si>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</si>
  <si>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</si>
  <si>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</si>
  <si>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</si>
  <si>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</si>
  <si>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</si>
  <si>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</si>
  <si>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</si>
  <si>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</si>
  <si>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</si>
  <si>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</si>
  <si>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</si>
  <si>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</si>
  <si>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</si>
  <si>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</si>
  <si>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</si>
  <si>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</si>
  <si>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</si>
  <si>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</si>
  <si>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</si>
  <si>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</si>
  <si>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</si>
  <si>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</si>
  <si>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</si>
  <si>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</si>
  <si>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</si>
  <si>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</si>
  <si>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</si>
  <si>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</si>
  <si>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</si>
  <si>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</si>
  <si>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</si>
  <si>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</si>
  <si>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</si>
  <si>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</si>
  <si>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</si>
  <si>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</si>
  <si>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</si>
  <si>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</si>
  <si>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</si>
  <si>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</si>
  <si>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</si>
  <si>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</si>
  <si>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</si>
  <si>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</si>
  <si>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</si>
  <si>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</si>
  <si>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</si>
  <si>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</si>
  <si>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</si>
  <si>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</si>
  <si>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</si>
  <si>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</si>
  <si>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</si>
  <si>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</si>
  <si>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</si>
  <si>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</si>
  <si>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</si>
  <si>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</si>
  <si>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</si>
  <si>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</si>
  <si>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</si>
  <si>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</si>
  <si>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</si>
  <si>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</si>
  <si>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</si>
  <si>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</si>
  <si>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</si>
  <si>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</si>
  <si>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</si>
  <si>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</si>
  <si>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</si>
  <si>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</si>
  <si>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</si>
  <si>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</si>
  <si>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</si>
  <si>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</si>
  <si>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</si>
  <si>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</si>
  <si>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</si>
  <si>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</si>
  <si>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</si>
  <si>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</si>
  <si>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</si>
  <si>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</si>
  <si>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</si>
  <si>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</si>
  <si>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</si>
  <si>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</si>
  <si>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</si>
  <si>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</si>
  <si>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</si>
  <si>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</si>
  <si>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</si>
  <si>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</si>
  <si>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</si>
  <si>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</si>
  <si>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</si>
  <si>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</si>
  <si>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</si>
  <si>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</si>
  <si>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</si>
  <si>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</si>
  <si>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</si>
  <si>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</si>
  <si>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</si>
  <si>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</si>
  <si>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</si>
  <si>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</si>
  <si>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</si>
  <si>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</si>
  <si>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</si>
  <si>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</si>
  <si>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</si>
  <si>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</si>
  <si>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</si>
  <si>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</si>
  <si>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</si>
  <si>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</si>
  <si>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</si>
  <si>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</si>
  <si>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</si>
  <si>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</si>
  <si>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</si>
  <si>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</si>
  <si>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</si>
  <si>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</si>
  <si>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</si>
  <si>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</si>
  <si>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</si>
  <si>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</si>
  <si>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</si>
  <si>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</si>
  <si>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</si>
  <si>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</si>
  <si>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</si>
  <si>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</si>
  <si>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</si>
  <si>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</si>
  <si>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</si>
  <si>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</si>
  <si>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</si>
  <si>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</si>
  <si>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</si>
  <si>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</si>
  <si>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</si>
  <si>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</si>
  <si>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</si>
  <si>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</si>
  <si>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</si>
  <si>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</si>
  <si>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</si>
  <si>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</si>
  <si>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</si>
  <si>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</si>
  <si>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</si>
  <si>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</si>
  <si>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</si>
  <si>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</si>
  <si>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</si>
  <si>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</si>
  <si>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</si>
  <si>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</si>
  <si>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</si>
  <si>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</si>
  <si>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</si>
  <si>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</si>
  <si>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</si>
  <si>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</si>
  <si>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</si>
  <si>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</si>
  <si>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</si>
  <si>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</si>
  <si>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</si>
  <si>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</si>
  <si>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</si>
  <si>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</si>
  <si>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</si>
  <si>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</si>
  <si>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</si>
  <si>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</si>
  <si>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</si>
  <si>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</si>
  <si>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</si>
  <si>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</si>
  <si>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</si>
  <si>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</si>
  <si>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</si>
  <si>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</si>
  <si>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</si>
  <si>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</si>
  <si>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</si>
  <si>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</si>
  <si>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</si>
  <si>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</si>
  <si>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</si>
  <si>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</si>
  <si>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</si>
  <si>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</si>
  <si>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</si>
  <si>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</si>
  <si>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</si>
  <si>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</si>
  <si>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</si>
  <si>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</si>
  <si>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</si>
  <si>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</si>
  <si>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</si>
  <si>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</si>
  <si>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</si>
  <si>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</si>
  <si>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</si>
  <si>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</si>
  <si>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</si>
  <si>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</si>
  <si>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</si>
  <si>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</si>
  <si>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</si>
  <si>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</si>
  <si>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</si>
  <si>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</si>
  <si>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</si>
  <si>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</si>
  <si>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</si>
  <si>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</si>
  <si>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</si>
  <si>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</si>
  <si>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</si>
  <si>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</si>
  <si>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</si>
  <si>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</si>
  <si>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</si>
  <si>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</si>
  <si>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</si>
  <si>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</si>
  <si>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</si>
  <si>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</si>
  <si>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</si>
  <si>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</si>
  <si>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</si>
  <si>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</si>
  <si>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</si>
  <si>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</si>
  <si>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</si>
  <si>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</si>
  <si>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</si>
  <si>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</si>
  <si>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</si>
  <si>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</si>
  <si>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</si>
  <si>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</si>
  <si>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</si>
  <si>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</si>
  <si>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</si>
  <si>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</si>
  <si>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</si>
  <si>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</si>
  <si>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</si>
  <si>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</si>
  <si>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</si>
  <si>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</si>
  <si>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</si>
  <si>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</si>
  <si>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</si>
  <si>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</si>
  <si>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</si>
  <si>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</si>
  <si>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</si>
  <si>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</si>
  <si>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</si>
  <si>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</si>
  <si>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</si>
  <si>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</si>
  <si>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</si>
  <si>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</si>
  <si>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</si>
  <si>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</si>
  <si>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</si>
  <si>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</si>
  <si>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</si>
  <si>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</si>
  <si>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</si>
  <si>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</si>
  <si>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</si>
  <si>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</si>
  <si>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</si>
  <si>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</si>
  <si>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</si>
  <si>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</si>
  <si>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</si>
  <si>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</si>
  <si>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</si>
  <si>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</si>
  <si>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</si>
  <si>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</si>
  <si>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</si>
  <si>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</si>
  <si>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</si>
  <si>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</si>
  <si>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</si>
  <si>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</si>
  <si>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</si>
  <si>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</si>
  <si>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</si>
  <si>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</si>
  <si>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</si>
  <si>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</si>
  <si>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</si>
  <si>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</si>
  <si>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</si>
  <si>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</si>
  <si>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</si>
  <si>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</si>
  <si>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</si>
  <si>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</si>
  <si>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</si>
  <si>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</si>
  <si>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</si>
  <si>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</si>
  <si>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</si>
  <si>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</si>
  <si>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</si>
  <si>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</si>
  <si>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</si>
  <si>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</si>
  <si>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</si>
  <si>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</si>
  <si>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</si>
  <si>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</si>
  <si>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</si>
  <si>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</si>
  <si>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</si>
  <si>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</si>
  <si>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</si>
  <si>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</si>
  <si>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</si>
  <si>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</si>
  <si>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</si>
  <si>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</si>
  <si>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</si>
  <si>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</si>
  <si>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</si>
  <si>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</si>
  <si>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</si>
  <si>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</si>
  <si>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</si>
  <si>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</si>
  <si>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</si>
  <si>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</si>
  <si>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</si>
  <si>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</si>
  <si>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</si>
  <si>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</si>
  <si>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</si>
  <si>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</si>
  <si>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</si>
  <si>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</si>
  <si>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</si>
  <si>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</si>
  <si>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</si>
  <si>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</si>
  <si>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</si>
  <si>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</si>
  <si>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</si>
  <si>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</si>
  <si>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</si>
  <si>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</si>
  <si>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</si>
  <si>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</si>
  <si>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</si>
  <si>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</si>
  <si>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</si>
  <si>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</si>
  <si>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</si>
  <si>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</si>
  <si>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</si>
  <si>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</si>
  <si>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</si>
  <si>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</si>
  <si>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</si>
  <si>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</si>
  <si>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</si>
  <si>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</si>
  <si>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</si>
  <si>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</si>
  <si>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</si>
  <si>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</si>
  <si>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</si>
  <si>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</si>
  <si>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</si>
  <si>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</si>
  <si>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</si>
  <si>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</si>
  <si>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</si>
  <si>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</si>
  <si>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</si>
  <si>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</si>
  <si>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</si>
  <si>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</si>
  <si>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</si>
  <si>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</si>
  <si>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</si>
  <si>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</si>
  <si>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</si>
  <si>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</si>
  <si>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</si>
  <si>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</si>
  <si>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</si>
  <si>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</si>
  <si>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</si>
  <si>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</si>
  <si>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</si>
  <si>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</si>
  <si>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</si>
  <si>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</si>
  <si>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</si>
  <si>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</si>
  <si>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</si>
  <si>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</si>
  <si>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</si>
  <si>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</si>
  <si>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</si>
  <si>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</si>
  <si>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</si>
  <si>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</si>
  <si>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</si>
  <si>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</si>
  <si>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</si>
  <si>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</si>
  <si>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</si>
  <si>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</si>
  <si>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</si>
  <si>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</si>
  <si>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</si>
  <si>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</si>
  <si>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</si>
  <si>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</si>
  <si>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</si>
  <si>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</si>
  <si>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</si>
  <si>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</si>
  <si>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</si>
  <si>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</si>
  <si>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</si>
  <si>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</si>
  <si>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</si>
  <si>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</si>
  <si>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</si>
  <si>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</si>
  <si>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</si>
  <si>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</si>
  <si>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</si>
  <si>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</si>
  <si>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</si>
  <si>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</si>
  <si>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</si>
  <si>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</si>
  <si>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</si>
  <si>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</si>
  <si>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</si>
  <si>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</si>
  <si>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</si>
  <si>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</si>
  <si>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</si>
  <si>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</si>
  <si>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</si>
  <si>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</si>
  <si>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</si>
  <si>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</si>
  <si>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</si>
  <si>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</si>
  <si>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</si>
  <si>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</si>
  <si>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</si>
  <si>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</si>
  <si>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</si>
  <si>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</si>
  <si>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</si>
  <si>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</si>
  <si>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</si>
  <si>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</si>
  <si>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</si>
  <si>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</si>
  <si>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</si>
  <si>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</si>
  <si>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</si>
  <si>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</si>
  <si>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</si>
  <si>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</si>
  <si>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</si>
  <si>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</si>
  <si>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</si>
  <si>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</si>
  <si>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</si>
  <si>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</si>
  <si>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</si>
  <si>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</si>
  <si>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</si>
  <si>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</si>
  <si>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</si>
  <si>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</si>
  <si>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</si>
  <si>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</si>
  <si>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</si>
  <si>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</si>
  <si>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</si>
  <si>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</si>
  <si>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</si>
  <si>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</si>
  <si>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</si>
  <si>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</si>
  <si>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</si>
  <si>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</si>
  <si>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</si>
  <si>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</si>
  <si>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</si>
  <si>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</si>
  <si>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</si>
  <si>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</si>
  <si>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</si>
  <si>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</si>
  <si>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</si>
  <si>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</si>
  <si>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</si>
  <si>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</si>
  <si>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</si>
  <si>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</si>
  <si>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</si>
  <si>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</si>
  <si>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</si>
  <si>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</si>
  <si>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</si>
  <si>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</si>
  <si>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</si>
  <si>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</si>
  <si>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</si>
  <si>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</si>
  <si>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</si>
  <si>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</si>
  <si>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</si>
  <si>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</si>
  <si>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</si>
  <si>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</si>
  <si>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</si>
  <si>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</si>
  <si>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</si>
  <si>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</si>
  <si>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</si>
  <si>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</si>
  <si>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</si>
  <si>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</si>
  <si>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</si>
  <si>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</si>
  <si>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</si>
  <si>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</si>
  <si>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</si>
  <si>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</si>
  <si>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</si>
  <si>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</si>
  <si>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</si>
  <si>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</si>
  <si>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</si>
  <si>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</si>
  <si>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</si>
  <si>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</si>
  <si>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</si>
  <si>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</si>
  <si>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</si>
  <si>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</si>
  <si>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</si>
  <si>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</si>
  <si>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</si>
  <si>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</si>
  <si>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</si>
  <si>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</si>
  <si>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</si>
  <si>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</si>
  <si>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</si>
  <si>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</si>
  <si>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</si>
  <si>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</si>
  <si>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</si>
  <si>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</si>
  <si>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</si>
  <si>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</si>
  <si>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</si>
  <si>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</si>
  <si>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</si>
  <si>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</si>
  <si>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</si>
  <si>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</si>
  <si>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</si>
  <si>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</si>
  <si>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</si>
  <si>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</si>
  <si>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</si>
  <si>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</si>
  <si>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</si>
  <si>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</si>
  <si>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</si>
  <si>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</si>
  <si>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</si>
  <si>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</si>
  <si>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</si>
  <si>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</si>
  <si>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</si>
  <si>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</si>
  <si>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</si>
  <si>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</si>
  <si>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</si>
  <si>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</si>
  <si>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</si>
  <si>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</si>
  <si>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</si>
  <si>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</si>
  <si>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</si>
  <si>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</si>
  <si>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</si>
  <si>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</si>
  <si>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</si>
  <si>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</si>
  <si>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</si>
  <si>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</si>
  <si>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</si>
  <si>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</si>
  <si>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</si>
  <si>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</si>
  <si>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</si>
  <si>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</si>
  <si>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</si>
  <si>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</si>
  <si>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</si>
  <si>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</si>
  <si>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</si>
  <si>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</si>
  <si>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</si>
  <si>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</si>
  <si>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</si>
  <si>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</si>
  <si>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</si>
  <si>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</si>
  <si>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</si>
  <si>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</si>
  <si>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</si>
  <si>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</si>
  <si>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</si>
  <si>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</si>
  <si>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</si>
  <si>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</si>
  <si>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</si>
  <si>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</si>
  <si>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</si>
  <si>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</si>
  <si>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</si>
  <si>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</si>
  <si>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</si>
  <si>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</si>
  <si>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</si>
  <si>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</si>
  <si>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</si>
  <si>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</si>
  <si>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</si>
  <si>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</si>
  <si>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</si>
  <si>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</si>
  <si>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</si>
  <si>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</si>
  <si>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</si>
  <si>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</si>
  <si>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</si>
  <si>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</si>
  <si>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</si>
  <si>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</si>
  <si>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</si>
  <si>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</si>
  <si>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</si>
  <si>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</si>
  <si>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</si>
  <si>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</si>
  <si>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</si>
  <si>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</si>
  <si>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</si>
  <si>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</si>
  <si>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</si>
  <si>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</si>
  <si>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</si>
  <si>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</si>
  <si>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</si>
  <si>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</si>
  <si>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</si>
  <si>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</si>
  <si>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</si>
  <si>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</si>
  <si>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</si>
  <si>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</si>
  <si>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</si>
  <si>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</si>
  <si>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</si>
  <si>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</si>
  <si>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</si>
  <si>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</si>
  <si>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</si>
  <si>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</si>
  <si>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</si>
  <si>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</si>
  <si>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</si>
  <si>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</si>
  <si>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</si>
  <si>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</si>
  <si>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</si>
  <si>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</si>
  <si>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</si>
  <si>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</si>
  <si>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</si>
  <si>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</si>
  <si>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</si>
  <si>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</si>
  <si>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</si>
  <si>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</si>
  <si>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</si>
  <si>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</si>
  <si>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</si>
  <si>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</si>
  <si>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</si>
  <si>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</si>
  <si>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</si>
  <si>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</si>
  <si>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</si>
  <si>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</si>
  <si>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</si>
  <si>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</si>
  <si>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</si>
  <si>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</si>
  <si>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</si>
  <si>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</si>
  <si>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</si>
  <si>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</si>
  <si>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</si>
  <si>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</si>
  <si>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</si>
  <si>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</si>
  <si>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</si>
  <si>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</si>
  <si>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</si>
  <si>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</si>
  <si>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</si>
  <si>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</si>
  <si>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</si>
  <si>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</si>
  <si>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</si>
  <si>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</si>
  <si>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</si>
  <si>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</si>
  <si>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</si>
  <si>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</si>
  <si>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</si>
  <si>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</si>
  <si>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</si>
  <si>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</si>
  <si>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</si>
  <si>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</si>
  <si>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</si>
  <si>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</si>
  <si>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</si>
  <si>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</si>
  <si>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</si>
  <si>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</si>
  <si>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</si>
  <si>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</si>
  <si>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</si>
  <si>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</si>
  <si>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</si>
  <si>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</si>
  <si>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</si>
  <si>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</si>
  <si>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</si>
  <si>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</si>
  <si>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</si>
  <si>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</si>
  <si>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</si>
  <si>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</si>
  <si>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</si>
  <si>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</si>
  <si>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</si>
  <si>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</si>
  <si>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</si>
  <si>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</si>
  <si>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</si>
  <si>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</si>
  <si>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</si>
  <si>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</si>
  <si>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</si>
  <si>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</si>
  <si>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</si>
  <si>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</si>
  <si>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</si>
  <si>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</si>
  <si>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</si>
  <si>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</si>
  <si>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</si>
  <si>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</si>
  <si>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</si>
  <si>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</si>
  <si>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</si>
  <si>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</si>
  <si>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</si>
  <si>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</si>
  <si>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</si>
  <si>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</si>
  <si>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</si>
  <si>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</si>
  <si>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</si>
  <si>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</si>
  <si>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</si>
  <si>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</si>
  <si>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</si>
  <si>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</si>
  <si>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</si>
  <si>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</si>
  <si>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</si>
  <si>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</si>
  <si>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</si>
  <si>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</si>
  <si>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</si>
  <si>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</si>
  <si>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</si>
  <si>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</si>
  <si>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</si>
  <si>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</si>
  <si>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</si>
  <si>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</si>
  <si>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</si>
  <si>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</si>
  <si>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</si>
  <si>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</si>
  <si>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</si>
  <si>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</si>
  <si>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</si>
  <si>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</si>
  <si>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</si>
  <si>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</si>
  <si>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</si>
  <si>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</si>
  <si>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</si>
  <si>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</si>
  <si>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</si>
  <si>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</si>
  <si>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</si>
  <si>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</si>
  <si>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</si>
  <si>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</si>
  <si>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</si>
  <si>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</si>
  <si>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</si>
  <si>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</si>
  <si>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</si>
  <si>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</si>
  <si>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</si>
  <si>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</si>
  <si>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</si>
  <si>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</si>
  <si>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</si>
  <si>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</si>
  <si>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</si>
  <si>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</si>
  <si>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</si>
  <si>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</si>
  <si>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</si>
  <si>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</si>
  <si>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</si>
  <si>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</si>
  <si>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</si>
  <si>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</si>
  <si>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</si>
  <si>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</si>
  <si>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</si>
  <si>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</si>
  <si>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</si>
  <si>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</si>
  <si>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</si>
  <si>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</si>
  <si>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</si>
  <si>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</si>
  <si>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</si>
  <si>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</si>
  <si>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</si>
  <si>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</si>
  <si>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</si>
  <si>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</si>
  <si>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</si>
  <si>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</si>
  <si>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</si>
  <si>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</si>
  <si>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</si>
  <si>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</si>
  <si>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</si>
  <si>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</si>
  <si>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</si>
  <si>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</si>
  <si>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</si>
  <si>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</si>
  <si>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</si>
  <si>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</si>
  <si>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</si>
  <si>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</si>
  <si>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</si>
  <si>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</si>
  <si>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</si>
  <si>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</si>
  <si>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</si>
  <si>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</si>
  <si>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</si>
  <si>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</si>
  <si>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</si>
  <si>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</si>
  <si>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</si>
  <si>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</si>
  <si>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</si>
  <si>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</si>
  <si>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</si>
  <si>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</si>
  <si>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</si>
  <si>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</si>
  <si>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</si>
  <si>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</si>
  <si>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</si>
  <si>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</si>
  <si>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</si>
  <si>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</si>
  <si>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</si>
  <si>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</si>
  <si>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</si>
  <si>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</si>
  <si>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</si>
  <si>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</si>
  <si>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</si>
  <si>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</si>
  <si>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</si>
  <si>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</si>
  <si>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</si>
  <si>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</si>
  <si>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</si>
  <si>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</si>
  <si>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</si>
  <si>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</si>
  <si>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</si>
  <si>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</si>
  <si>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</si>
  <si>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</si>
  <si>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</si>
  <si>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</si>
  <si>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</si>
  <si>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</si>
  <si>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</si>
  <si>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</si>
  <si>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</si>
  <si>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</si>
  <si>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</si>
  <si>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</si>
  <si>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</si>
  <si>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</si>
  <si>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</si>
  <si>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</si>
  <si>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</si>
  <si>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</si>
  <si>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</si>
  <si>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</si>
  <si>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</si>
  <si>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</si>
  <si>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</si>
  <si>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</si>
  <si>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</si>
  <si>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</si>
  <si>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</si>
  <si>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</si>
  <si>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</si>
  <si>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</si>
  <si>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</si>
  <si>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</si>
  <si>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</si>
  <si>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</si>
  <si>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</si>
  <si>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</si>
  <si>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</si>
  <si>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</si>
  <si>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</si>
  <si>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</si>
  <si>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</si>
  <si>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</si>
  <si>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</si>
  <si>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</si>
  <si>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</si>
  <si>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</si>
  <si>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</si>
  <si>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</si>
  <si>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</si>
  <si>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</si>
  <si>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</si>
  <si>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</si>
  <si>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</si>
  <si>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</si>
  <si>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</si>
  <si>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</si>
  <si>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</si>
  <si>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</si>
  <si>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</si>
  <si>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</si>
  <si>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</si>
  <si>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</si>
  <si>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</si>
  <si>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</si>
  <si>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</si>
  <si>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</si>
  <si>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</si>
  <si>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</si>
  <si>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</si>
  <si>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</si>
  <si>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</si>
  <si>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</si>
  <si>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</si>
  <si>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</si>
  <si>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</si>
  <si>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</si>
  <si>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</si>
  <si>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</si>
  <si>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</si>
  <si>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</si>
  <si>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</si>
  <si>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</si>
  <si>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</si>
  <si>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</si>
  <si>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</si>
  <si>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</si>
  <si>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</si>
  <si>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</si>
  <si>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</si>
  <si>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</si>
  <si>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</si>
  <si>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</si>
  <si>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</si>
  <si>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</si>
  <si>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</si>
  <si>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</si>
  <si>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</si>
  <si>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</si>
  <si>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</si>
  <si>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</si>
  <si>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</si>
  <si>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</si>
  <si>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</si>
  <si>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</si>
  <si>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</si>
  <si>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</si>
  <si>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</si>
  <si>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</si>
  <si>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</si>
  <si>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</si>
  <si>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</si>
  <si>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</si>
  <si>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</si>
  <si>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</si>
  <si>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</si>
  <si>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</si>
  <si>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</si>
  <si>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</si>
  <si>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</si>
  <si>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</si>
  <si>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</si>
  <si>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</si>
  <si>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</si>
  <si>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</si>
  <si>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</si>
  <si>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</si>
  <si>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</si>
  <si>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</si>
  <si>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</si>
  <si>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</si>
  <si>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</si>
  <si>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</si>
  <si>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</si>
  <si>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</si>
  <si>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</si>
  <si>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</si>
  <si>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</si>
  <si>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</si>
  <si>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</si>
  <si>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</si>
  <si>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</si>
  <si>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</si>
  <si>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</si>
  <si>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</si>
  <si>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</si>
  <si>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</si>
  <si>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</si>
  <si>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</si>
  <si>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</si>
  <si>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</si>
  <si>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</si>
  <si>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</si>
  <si>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</si>
  <si>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</si>
  <si>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</si>
  <si>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</si>
  <si>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</si>
  <si>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</si>
  <si>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</si>
  <si>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</si>
  <si>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</si>
  <si>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</si>
  <si>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</si>
  <si>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</si>
  <si>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</si>
  <si>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</si>
  <si>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</si>
  <si>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</si>
  <si>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</si>
  <si>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</si>
  <si>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</si>
  <si>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</si>
  <si>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</si>
  <si>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</si>
  <si>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</si>
  <si>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</si>
  <si>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</si>
  <si>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</si>
  <si>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</si>
  <si>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</si>
  <si>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</si>
  <si>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</si>
  <si>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</si>
  <si>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</si>
  <si>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</si>
  <si>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</si>
  <si>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</si>
  <si>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</si>
  <si>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</si>
  <si>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</si>
  <si>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</si>
  <si>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</si>
  <si>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</si>
  <si>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</si>
  <si>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</si>
  <si>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</si>
  <si>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</si>
  <si>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</si>
  <si>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</si>
  <si>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</si>
  <si>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</si>
  <si>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</si>
  <si>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</si>
  <si>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</si>
  <si>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</si>
  <si>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</si>
  <si>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</si>
  <si>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</si>
  <si>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</si>
  <si>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</si>
  <si>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</si>
  <si>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</si>
  <si>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</si>
  <si>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</si>
  <si>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</si>
  <si>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</si>
  <si>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</si>
  <si>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</si>
  <si>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</si>
  <si>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</si>
  <si>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</si>
  <si>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</si>
  <si>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</si>
  <si>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</si>
  <si>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</si>
  <si>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</si>
  <si>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</si>
  <si>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</si>
  <si>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</si>
  <si>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</si>
  <si>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</si>
  <si>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</si>
  <si>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</si>
  <si>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</si>
  <si>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</si>
  <si>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</si>
  <si>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</si>
  <si>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</si>
  <si>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</si>
  <si>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</si>
  <si>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</si>
  <si>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</si>
  <si>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</si>
  <si>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</si>
  <si>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</si>
  <si>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</si>
  <si>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</si>
  <si>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</si>
  <si>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</si>
  <si>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</si>
  <si>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</si>
  <si>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</si>
  <si>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</si>
  <si>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</si>
  <si>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</si>
  <si>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</si>
  <si>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</si>
  <si>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</si>
  <si>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</si>
  <si>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</si>
  <si>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</si>
  <si>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</si>
  <si>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</si>
  <si>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</si>
  <si>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</si>
  <si>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</si>
  <si>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</si>
  <si>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</si>
  <si>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</si>
  <si>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</si>
  <si>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</si>
  <si>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</si>
  <si>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</si>
  <si>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</si>
  <si>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</si>
  <si>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</si>
  <si>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</si>
  <si>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</si>
  <si>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</si>
  <si>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</si>
  <si>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</si>
  <si>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</si>
  <si>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</si>
  <si>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</si>
  <si>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</si>
  <si>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</si>
  <si>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</si>
  <si>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</si>
  <si>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</si>
  <si>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</si>
  <si>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</si>
  <si>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</si>
  <si>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</si>
  <si>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</si>
  <si>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</si>
  <si>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</si>
  <si>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</si>
  <si>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</si>
  <si>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</si>
  <si>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</si>
  <si>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</si>
  <si>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</si>
  <si>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</si>
  <si>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</si>
  <si>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</si>
  <si>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</si>
  <si>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</si>
  <si>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</si>
  <si>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</si>
  <si>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</si>
  <si>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</si>
  <si>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</si>
  <si>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</si>
  <si>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</si>
  <si>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</si>
  <si>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</si>
  <si>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</si>
  <si>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</si>
  <si>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</si>
  <si>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</si>
  <si>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</si>
  <si>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</si>
  <si>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</si>
  <si>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</si>
  <si>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</si>
  <si>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</si>
  <si>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</si>
  <si>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</si>
  <si>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</si>
  <si>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</si>
  <si>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</si>
  <si>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</si>
  <si>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</si>
  <si>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</si>
  <si>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</si>
  <si>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</si>
  <si>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</si>
  <si>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</si>
  <si>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</si>
  <si>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</si>
  <si>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</si>
  <si>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</si>
  <si>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</si>
  <si>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</si>
  <si>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</si>
  <si>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</si>
  <si>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</si>
  <si>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</si>
  <si>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</si>
  <si>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</si>
  <si>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</si>
  <si>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</si>
  <si>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</si>
  <si>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</si>
  <si>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</si>
  <si>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</si>
  <si>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</si>
  <si>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</si>
  <si>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</si>
  <si>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</si>
  <si>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</si>
  <si>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</si>
  <si>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</si>
  <si>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</si>
  <si>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</si>
  <si>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</si>
  <si>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</si>
  <si>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</si>
  <si>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</si>
  <si>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</si>
  <si>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</si>
  <si>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</si>
  <si>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</si>
  <si>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</si>
  <si>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</si>
  <si>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</si>
  <si>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</si>
  <si>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</si>
  <si>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</si>
  <si>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</si>
  <si>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</si>
  <si>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</si>
  <si>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</si>
  <si>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</si>
  <si>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</si>
  <si>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</si>
  <si>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</si>
  <si>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</si>
  <si>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</si>
  <si>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</si>
  <si>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</si>
  <si>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</si>
  <si>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</si>
  <si>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</si>
  <si>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</si>
  <si>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</si>
  <si>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</si>
  <si>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</si>
  <si>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</si>
  <si>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</si>
  <si>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</si>
  <si>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</si>
  <si>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</si>
  <si>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</si>
  <si>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</si>
  <si>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</si>
  <si>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</si>
  <si>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</si>
  <si>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</si>
  <si>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</si>
  <si>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</si>
  <si>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</si>
  <si>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</si>
  <si>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</si>
  <si>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</si>
  <si>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</si>
  <si>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</si>
  <si>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</si>
  <si>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</si>
  <si>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</si>
  <si>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</si>
  <si>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</si>
  <si>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</si>
  <si>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</si>
  <si>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</si>
  <si>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</si>
  <si>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</si>
  <si>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</si>
  <si>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</si>
  <si>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</si>
  <si>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</si>
  <si>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</si>
  <si>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</si>
  <si>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</si>
  <si>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</si>
  <si>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</si>
  <si>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</si>
  <si>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</si>
  <si>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</si>
  <si>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</si>
  <si>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</si>
  <si>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</si>
  <si>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</si>
  <si>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</si>
  <si>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</si>
  <si>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</si>
  <si>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</si>
  <si>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</si>
  <si>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</si>
  <si>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</si>
  <si>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</si>
  <si>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</si>
  <si>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</si>
  <si>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</si>
  <si>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</si>
  <si>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</si>
  <si>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</si>
  <si>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</si>
  <si>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</si>
  <si>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</si>
  <si>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</si>
  <si>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</si>
  <si>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</si>
  <si>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</si>
  <si>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</si>
  <si>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</si>
  <si>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</si>
  <si>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</si>
  <si>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</si>
  <si>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</si>
  <si>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</si>
  <si>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</si>
  <si>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</si>
  <si>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</si>
  <si>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</si>
  <si>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</si>
  <si>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</si>
  <si>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</si>
  <si>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</si>
  <si>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</si>
  <si>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</si>
  <si>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</si>
  <si>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</si>
  <si>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</si>
  <si>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</si>
  <si>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</si>
  <si>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</si>
  <si>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</si>
  <si>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</si>
  <si>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</si>
  <si>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</si>
  <si>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</si>
  <si>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</si>
  <si>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</si>
  <si>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</si>
  <si>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</si>
  <si>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</si>
  <si>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</si>
  <si>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</si>
  <si>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</si>
  <si>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</si>
  <si>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</si>
  <si>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</si>
  <si>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</si>
  <si>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</si>
  <si>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</si>
  <si>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</si>
  <si>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</si>
  <si>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</si>
  <si>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</si>
  <si>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</si>
  <si>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</si>
  <si>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</si>
  <si>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</si>
  <si>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</si>
  <si>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</si>
  <si>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</si>
  <si>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</si>
  <si>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</si>
  <si>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</si>
  <si>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</si>
  <si>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</si>
  <si>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</si>
  <si>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</si>
  <si>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</si>
  <si>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</si>
  <si>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</si>
  <si>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</si>
  <si>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</si>
  <si>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</si>
  <si>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</si>
  <si>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</si>
  <si>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</si>
  <si>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</si>
  <si>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</si>
  <si>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</si>
  <si>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</si>
  <si>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</si>
  <si>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</si>
  <si>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</si>
  <si>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</si>
  <si>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</si>
  <si>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</si>
  <si>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</si>
  <si>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</si>
  <si>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</si>
  <si>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</si>
  <si>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</si>
  <si>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</si>
  <si>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</si>
  <si>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</si>
  <si>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</si>
  <si>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</si>
  <si>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</si>
  <si>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</si>
  <si>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</si>
  <si>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</si>
  <si>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</si>
  <si>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</si>
  <si>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</si>
  <si>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</si>
  <si>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</si>
  <si>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</si>
  <si>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</si>
  <si>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</si>
  <si>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</si>
  <si>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</si>
  <si>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</si>
  <si>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</si>
  <si>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</si>
  <si>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</si>
  <si>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</si>
  <si>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</si>
  <si>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</si>
  <si>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</si>
  <si>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</si>
  <si>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</si>
  <si>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</si>
  <si>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</si>
  <si>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</si>
  <si>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</si>
  <si>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</si>
  <si>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</si>
  <si>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</si>
  <si>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</si>
  <si>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</si>
  <si>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</si>
  <si>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</si>
  <si>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</si>
  <si>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</si>
  <si>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</si>
  <si>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</si>
  <si>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</si>
  <si>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</si>
  <si>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</si>
  <si>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</si>
  <si>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</si>
  <si>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</si>
  <si>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</si>
  <si>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</si>
  <si>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</si>
  <si>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</si>
  <si>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</si>
  <si>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</si>
  <si>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</si>
  <si>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</si>
  <si>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</si>
  <si>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</si>
  <si>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</si>
  <si>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</si>
  <si>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</si>
  <si>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</si>
  <si>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</si>
  <si>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</si>
  <si>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</si>
  <si>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</si>
  <si>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</si>
  <si>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</si>
  <si>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</si>
  <si>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</si>
  <si>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</si>
  <si>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</si>
  <si>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</si>
  <si>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</si>
  <si>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</si>
  <si>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</si>
  <si>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</si>
  <si>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</si>
  <si>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</si>
  <si>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</si>
  <si>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</si>
  <si>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</si>
  <si>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</si>
  <si>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</si>
  <si>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</si>
  <si>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</si>
  <si>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</si>
  <si>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</si>
  <si>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</si>
  <si>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</si>
  <si>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</si>
  <si>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</si>
  <si>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</si>
  <si>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</si>
  <si>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</si>
  <si>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</si>
  <si>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</si>
  <si>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</si>
  <si>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</si>
  <si>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</si>
  <si>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</si>
  <si>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</si>
  <si>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</si>
  <si>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</si>
  <si>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</si>
  <si>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</si>
  <si>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</si>
  <si>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</si>
  <si>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</si>
  <si>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</si>
  <si>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</si>
  <si>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</si>
  <si>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</si>
  <si>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</si>
  <si>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</si>
  <si>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</si>
  <si>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</si>
  <si>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</si>
  <si>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</si>
  <si>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</si>
  <si>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</si>
  <si>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</si>
  <si>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</si>
  <si>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</si>
  <si>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</si>
  <si>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</si>
  <si>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</si>
  <si>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</si>
  <si>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</si>
  <si>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</si>
  <si>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</si>
  <si>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</si>
  <si>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</si>
  <si>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</si>
  <si>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</si>
  <si>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</si>
  <si>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</si>
  <si>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</si>
  <si>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</si>
  <si>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</si>
  <si>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</si>
  <si>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</si>
  <si>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</si>
  <si>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</si>
  <si>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</si>
  <si>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</si>
  <si>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</si>
  <si>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</si>
  <si>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</si>
  <si>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</si>
  <si>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</si>
  <si>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</si>
  <si>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</si>
  <si>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</si>
  <si>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</si>
  <si>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</si>
  <si>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</si>
  <si>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</si>
  <si>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</si>
  <si>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</si>
  <si>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</si>
  <si>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</si>
  <si>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</si>
  <si>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</si>
  <si>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</si>
  <si>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</si>
  <si>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</si>
  <si>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</si>
  <si>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</si>
  <si>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</si>
  <si>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</si>
  <si>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</si>
  <si>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</si>
  <si>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</si>
  <si>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</si>
  <si>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</si>
  <si>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</si>
  <si>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</si>
  <si>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</si>
  <si>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</si>
  <si>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</si>
  <si>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</si>
  <si>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</si>
  <si>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</si>
  <si>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</si>
  <si>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</si>
  <si>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</si>
  <si>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</si>
  <si>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</si>
  <si>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</si>
  <si>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</si>
  <si>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</si>
  <si>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</si>
  <si>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</si>
  <si>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</si>
  <si>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</si>
  <si>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</si>
  <si>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</si>
  <si>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</si>
  <si>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</si>
  <si>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</si>
  <si>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</si>
  <si>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</si>
  <si>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</si>
  <si>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</si>
  <si>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</si>
  <si>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</si>
  <si>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</si>
  <si>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</si>
  <si>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</si>
  <si>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</si>
  <si>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</si>
  <si>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</si>
  <si>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</si>
  <si>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</si>
  <si>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</si>
  <si>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</si>
  <si>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</si>
  <si>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</si>
  <si>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</si>
  <si>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</si>
  <si>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</si>
  <si>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</si>
  <si>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</si>
  <si>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</si>
  <si>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</si>
  <si>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</si>
  <si>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</si>
  <si>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</si>
  <si>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</si>
  <si>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</si>
  <si>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</si>
  <si>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</si>
  <si>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</si>
  <si>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</si>
  <si>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</si>
  <si>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</si>
  <si>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</si>
  <si>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</si>
  <si>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</si>
  <si>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</si>
  <si>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</si>
  <si>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</si>
  <si>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</si>
  <si>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</si>
  <si>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</si>
  <si>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</si>
  <si>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</si>
  <si>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</si>
  <si>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</si>
  <si>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</si>
  <si>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</si>
  <si>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</si>
  <si>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</si>
  <si>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</si>
  <si>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</si>
  <si>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</si>
  <si>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</si>
  <si>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</si>
  <si>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</si>
  <si>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</si>
  <si>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</si>
  <si>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</si>
  <si>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</si>
  <si>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</si>
  <si>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</si>
  <si>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</si>
  <si>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</si>
  <si>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</si>
  <si>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</si>
  <si>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</si>
  <si>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</si>
  <si>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</si>
  <si>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</si>
  <si>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</si>
  <si>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</si>
  <si>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</si>
  <si>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</si>
  <si>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</si>
  <si>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</si>
  <si>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</si>
  <si>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</si>
  <si>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</si>
  <si>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</si>
  <si>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</si>
  <si>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</si>
  <si>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</si>
  <si>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</si>
  <si>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</si>
  <si>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</si>
  <si>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</si>
  <si>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</si>
  <si>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</si>
  <si>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</si>
  <si>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</si>
  <si>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</si>
  <si>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</si>
  <si>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</si>
  <si>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</si>
  <si>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</si>
  <si>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</si>
  <si>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</si>
  <si>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</si>
  <si>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</si>
  <si>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</si>
  <si>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</si>
  <si>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</si>
  <si>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</si>
  <si>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</si>
  <si>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</si>
  <si>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</si>
  <si>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</si>
  <si>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</si>
  <si>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</si>
  <si>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</si>
  <si>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</si>
  <si>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</si>
  <si>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</si>
  <si>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</si>
  <si>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</si>
  <si>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</si>
  <si>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</si>
  <si>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</si>
  <si>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</si>
  <si>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</si>
  <si>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</si>
  <si>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</si>
  <si>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</si>
  <si>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</si>
  <si>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</si>
  <si>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</si>
  <si>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</si>
  <si>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</si>
  <si>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</si>
  <si>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</si>
  <si>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</si>
  <si>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</si>
  <si>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</si>
  <si>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</si>
  <si>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</si>
  <si>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</si>
  <si>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</si>
  <si>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</si>
  <si>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</si>
  <si>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</si>
  <si>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</si>
  <si>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</si>
  <si>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</si>
  <si>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</si>
  <si>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</si>
  <si>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</si>
  <si>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</si>
  <si>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</si>
  <si>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</si>
  <si>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</si>
  <si>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</si>
  <si>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</si>
  <si>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</si>
  <si>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</si>
  <si>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</si>
  <si>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</si>
  <si>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</si>
  <si>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</si>
  <si>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</si>
  <si>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</si>
  <si>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</si>
  <si>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</si>
  <si>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</si>
  <si>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</si>
  <si>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</si>
  <si>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</si>
  <si>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</si>
  <si>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</si>
  <si>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</si>
  <si>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</si>
  <si>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</si>
  <si>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</si>
  <si>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</si>
  <si>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</si>
  <si>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</si>
  <si>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</si>
  <si>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</si>
  <si>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</si>
  <si>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</si>
  <si>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</si>
  <si>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</si>
  <si>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</si>
  <si>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</si>
  <si>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</si>
  <si>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</si>
  <si>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</si>
  <si>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</si>
  <si>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</si>
  <si>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</si>
  <si>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</si>
  <si>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</si>
  <si>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</si>
  <si>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</si>
  <si>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</si>
  <si>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</si>
  <si>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</si>
  <si>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</si>
  <si>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</si>
  <si>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</si>
  <si>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</si>
  <si>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</si>
  <si>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</si>
  <si>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</si>
  <si>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</si>
  <si>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</si>
  <si>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</si>
  <si>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</si>
  <si>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</si>
  <si>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</si>
  <si>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</si>
  <si>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</si>
  <si>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</si>
  <si>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</si>
  <si>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</si>
  <si>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</si>
  <si>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</si>
  <si>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</si>
  <si>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</si>
  <si>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</si>
  <si>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</si>
  <si>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</si>
  <si>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</si>
  <si>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</si>
  <si>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</si>
  <si>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</si>
  <si>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</si>
  <si>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</si>
  <si>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</si>
  <si>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</si>
  <si>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</si>
  <si>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</si>
  <si>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</si>
  <si>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</si>
  <si>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</si>
  <si>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</si>
  <si>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</si>
  <si>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</si>
  <si>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</si>
  <si>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</si>
  <si>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</si>
  <si>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</si>
  <si>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</si>
  <si>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</si>
  <si>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</si>
  <si>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</si>
  <si>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</si>
  <si>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</si>
  <si>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</si>
  <si>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</si>
  <si>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</si>
  <si>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</si>
  <si>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</si>
  <si>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</si>
  <si>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</si>
  <si>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</si>
  <si>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</si>
  <si>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</si>
  <si>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</si>
  <si>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</si>
  <si>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</si>
  <si>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</si>
  <si>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</si>
  <si>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</si>
  <si>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</si>
  <si>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</si>
  <si>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</si>
  <si>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</si>
  <si>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</si>
  <si>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</si>
  <si>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</si>
  <si>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</si>
  <si>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</si>
  <si>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</si>
  <si>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</si>
  <si>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</si>
  <si>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</si>
  <si>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</si>
  <si>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</si>
  <si>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</si>
  <si>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</si>
  <si>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</si>
  <si>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</si>
  <si>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</si>
  <si>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</si>
  <si>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</si>
  <si>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</si>
  <si>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</si>
  <si>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</si>
  <si>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</si>
  <si>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</si>
  <si>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</si>
  <si>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</si>
  <si>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</si>
  <si>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</si>
  <si>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</si>
  <si>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</si>
  <si>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</si>
  <si>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</si>
  <si>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</si>
  <si>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</si>
  <si>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</si>
  <si>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</si>
  <si>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</si>
  <si>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</si>
  <si>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</si>
  <si>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</si>
  <si>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</si>
  <si>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</si>
  <si>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</si>
  <si>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</si>
  <si>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</si>
  <si>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</si>
  <si>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</si>
  <si>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</si>
  <si>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</si>
  <si>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</si>
  <si>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</si>
  <si>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</si>
  <si>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</si>
  <si>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</si>
  <si>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</si>
  <si>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</si>
  <si>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</si>
  <si>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</si>
  <si>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</si>
  <si>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</si>
  <si>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</si>
  <si>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</si>
  <si>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</si>
  <si>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</si>
  <si>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</si>
  <si>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</si>
  <si>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</si>
  <si>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</si>
  <si>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</si>
  <si>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</si>
  <si>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</si>
  <si>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</si>
  <si>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</si>
  <si>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</si>
  <si>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</si>
  <si>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</si>
  <si>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</si>
  <si>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</si>
  <si>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</si>
  <si>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</si>
  <si>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</si>
  <si>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</si>
  <si>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</si>
  <si>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</si>
  <si>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</si>
  <si>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</si>
  <si>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</si>
  <si>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</si>
  <si>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</si>
  <si>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</si>
  <si>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</si>
  <si>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</si>
  <si>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</si>
  <si>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</si>
  <si>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</si>
  <si>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</si>
  <si>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</si>
  <si>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</si>
  <si>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</si>
  <si>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</si>
  <si>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</si>
  <si>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</si>
  <si>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</si>
  <si>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</si>
  <si>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</si>
  <si>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</si>
  <si>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</si>
  <si>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</si>
  <si>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</si>
  <si>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</si>
  <si>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</si>
  <si>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</si>
  <si>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</si>
  <si>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</si>
  <si>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</si>
  <si>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</si>
  <si>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</si>
  <si>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</si>
  <si>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</si>
  <si>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</si>
  <si>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</si>
  <si>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</si>
  <si>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</si>
  <si>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</si>
  <si>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</si>
  <si>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</si>
  <si>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</si>
  <si>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</si>
  <si>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</si>
  <si>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</si>
  <si>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</si>
  <si>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</si>
  <si>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</si>
  <si>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</si>
  <si>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</si>
  <si>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</si>
  <si>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</si>
  <si>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</si>
  <si>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</si>
  <si>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</si>
  <si>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</si>
  <si>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</si>
  <si>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</si>
  <si>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</si>
  <si>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</si>
  <si>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</si>
  <si>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</si>
  <si>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</si>
  <si>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</si>
  <si>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</si>
  <si>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</si>
  <si>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</si>
  <si>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</si>
  <si>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</si>
  <si>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</si>
  <si>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</si>
  <si>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</si>
  <si>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</si>
  <si>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</si>
  <si>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</si>
  <si>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</si>
  <si>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</si>
  <si>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</si>
  <si>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</si>
  <si>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</si>
  <si>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</si>
  <si>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</si>
  <si>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</si>
  <si>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</si>
  <si>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</si>
  <si>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</si>
  <si>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</si>
  <si>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</si>
  <si>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</si>
  <si>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</si>
  <si>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</si>
  <si>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</si>
  <si>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</si>
  <si>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</si>
  <si>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</si>
  <si>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</si>
  <si>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</si>
  <si>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</si>
  <si>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</si>
  <si>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</si>
  <si>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</si>
  <si>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</si>
  <si>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</si>
  <si>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</si>
  <si>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</si>
  <si>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</si>
  <si>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</si>
  <si>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</si>
  <si>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</si>
  <si>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</si>
  <si>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</si>
  <si>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</si>
  <si>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</si>
  <si>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</si>
  <si>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</si>
  <si>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</si>
  <si>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</si>
  <si>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</si>
  <si>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</si>
  <si>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</si>
  <si>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</si>
  <si>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</si>
  <si>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</si>
  <si>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</si>
  <si>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</si>
  <si>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</si>
  <si>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</si>
  <si>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</si>
  <si>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</si>
  <si>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</si>
  <si>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</si>
  <si>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</si>
  <si>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</si>
  <si>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</si>
  <si>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</si>
  <si>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</si>
  <si>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</si>
  <si>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</si>
  <si>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</si>
  <si>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</si>
  <si>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</si>
  <si>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</si>
  <si>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</si>
  <si>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</si>
  <si>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</si>
  <si>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</si>
  <si>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</si>
  <si>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</si>
  <si>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</si>
  <si>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</si>
  <si>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</si>
  <si>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</si>
  <si>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</si>
  <si>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</si>
  <si>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</si>
  <si>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</si>
  <si>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</si>
  <si>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</si>
  <si>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</si>
  <si>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</si>
  <si>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</si>
  <si>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</si>
  <si>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</si>
  <si>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</si>
  <si>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</si>
  <si>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</si>
  <si>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</si>
  <si>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</si>
  <si>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</si>
  <si>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</si>
  <si>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</si>
  <si>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</si>
  <si>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</si>
  <si>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</si>
  <si>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</si>
  <si>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</si>
  <si>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</si>
  <si>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</si>
  <si>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</si>
  <si>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</si>
  <si>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</si>
  <si>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</si>
  <si>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</si>
  <si>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</si>
  <si>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</si>
  <si>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</si>
  <si>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</si>
  <si>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</si>
  <si>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</si>
  <si>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</si>
  <si>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</si>
  <si>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</si>
  <si>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</si>
  <si>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</si>
  <si>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</si>
  <si>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</si>
  <si>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</si>
  <si>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</si>
  <si>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</si>
  <si>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</si>
  <si>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</si>
  <si>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</si>
  <si>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</si>
  <si>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</si>
  <si>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</si>
  <si>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</si>
  <si>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</si>
  <si>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</si>
  <si>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</si>
  <si>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</si>
  <si>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</si>
  <si>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</si>
  <si>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</si>
  <si>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</si>
  <si>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</si>
  <si>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</si>
  <si>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</si>
  <si>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</si>
  <si>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</si>
  <si>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</si>
  <si>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</si>
  <si>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</si>
  <si>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</si>
  <si>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</si>
  <si>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</si>
  <si>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</si>
  <si>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</si>
  <si>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</si>
  <si>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</si>
  <si>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</si>
  <si>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</si>
  <si>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</si>
  <si>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</si>
  <si>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</si>
  <si>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</si>
  <si>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</si>
  <si>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</si>
  <si>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</si>
  <si>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</si>
  <si>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</si>
  <si>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</si>
  <si>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</si>
  <si>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</si>
  <si>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</si>
  <si>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</si>
  <si>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</si>
  <si>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</si>
  <si>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</si>
  <si>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</si>
  <si>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</si>
  <si>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</si>
  <si>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</si>
  <si>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</si>
  <si>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</si>
  <si>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</si>
  <si>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</si>
  <si>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</si>
  <si>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</si>
  <si>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</si>
  <si>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</si>
  <si>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</si>
  <si>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</si>
  <si>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</si>
  <si>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</si>
  <si>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</si>
  <si>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</si>
  <si>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</si>
  <si>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</si>
  <si>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</si>
  <si>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</si>
  <si>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</si>
  <si>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</si>
  <si>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</si>
  <si>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</si>
  <si>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</si>
  <si>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</si>
  <si>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</si>
  <si>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</si>
  <si>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</si>
  <si>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</si>
  <si>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</si>
  <si>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</si>
  <si>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</si>
  <si>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</si>
  <si>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</si>
  <si>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</si>
  <si>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</si>
  <si>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</si>
  <si>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</si>
  <si>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</si>
  <si>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</si>
  <si>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</si>
  <si>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</si>
  <si>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</si>
  <si>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</si>
  <si>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</si>
  <si>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</si>
  <si>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</si>
  <si>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</si>
  <si>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</si>
  <si>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</si>
  <si>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</si>
  <si>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</si>
  <si>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</si>
  <si>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</si>
  <si>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</si>
  <si>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</si>
  <si>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</si>
  <si>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</si>
  <si>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</si>
  <si>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</si>
  <si>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</si>
  <si>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</si>
  <si>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</si>
  <si>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</si>
  <si>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</si>
  <si>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</si>
  <si>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</si>
  <si>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</si>
  <si>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</si>
  <si>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</si>
  <si>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</si>
  <si>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</si>
  <si>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</si>
  <si>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</si>
  <si>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</si>
  <si>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</si>
  <si>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</si>
  <si>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</si>
  <si>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</si>
  <si>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</si>
  <si>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</si>
  <si>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</si>
  <si>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</si>
  <si>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</si>
  <si>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</si>
  <si>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</si>
  <si>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</si>
  <si>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</si>
  <si>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</si>
  <si>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</si>
  <si>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</si>
  <si>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</si>
  <si>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</si>
  <si>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</si>
  <si>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</si>
  <si>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</si>
  <si>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</si>
  <si>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</si>
  <si>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</si>
  <si>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</si>
  <si>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</si>
  <si>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</si>
  <si>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</si>
  <si>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</si>
  <si>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</si>
  <si>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</si>
  <si>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</si>
  <si>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</si>
  <si>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</si>
  <si>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</si>
  <si>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</si>
  <si>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</si>
  <si>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</si>
  <si>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</si>
  <si>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</si>
  <si>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</si>
  <si>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</si>
  <si>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</si>
  <si>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</si>
  <si>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</si>
  <si>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</si>
  <si>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</si>
  <si>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</si>
  <si>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</si>
  <si>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</si>
  <si>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</si>
  <si>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</si>
  <si>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</si>
  <si>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</si>
  <si>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</si>
  <si>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</si>
  <si>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</si>
  <si>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</si>
  <si>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</si>
  <si>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</si>
  <si>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</si>
  <si>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</si>
  <si>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</si>
  <si>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</si>
  <si>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</si>
  <si>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</si>
  <si>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</si>
  <si>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</si>
  <si>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</si>
  <si>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</si>
  <si>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</si>
  <si>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</si>
  <si>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</si>
  <si>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</si>
  <si>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</si>
  <si>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</si>
  <si>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</si>
  <si>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</si>
  <si>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</si>
  <si>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</si>
  <si>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</si>
  <si>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</si>
  <si>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</si>
  <si>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</si>
  <si>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</si>
  <si>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</si>
  <si>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</si>
  <si>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</si>
  <si>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</si>
  <si>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</si>
  <si>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</si>
  <si>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</si>
  <si>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</si>
  <si>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</si>
  <si>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</si>
  <si>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</si>
  <si>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</si>
  <si>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</si>
  <si>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</si>
  <si>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</si>
  <si>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</si>
  <si>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</si>
  <si>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</si>
  <si>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</si>
  <si>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</si>
  <si>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</si>
  <si>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</si>
  <si>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</si>
  <si>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</si>
  <si>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</si>
  <si>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</si>
  <si>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</si>
  <si>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</si>
  <si>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</si>
  <si>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</si>
  <si>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</si>
  <si>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</si>
  <si>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</si>
  <si>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</si>
  <si>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</si>
  <si>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</si>
  <si>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</si>
  <si>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</si>
  <si>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</si>
  <si>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</si>
  <si>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</si>
  <si>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</si>
  <si>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</si>
  <si>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</si>
  <si>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</si>
  <si>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</si>
  <si>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</si>
  <si>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</si>
  <si>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</si>
  <si>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</si>
  <si>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</si>
  <si>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</si>
  <si>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</si>
  <si>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</si>
  <si>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</si>
  <si>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</si>
  <si>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</si>
  <si>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</si>
  <si>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</si>
  <si>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</si>
  <si>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</si>
  <si>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</si>
  <si>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</si>
  <si>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</si>
  <si>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</si>
  <si>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</si>
  <si>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</si>
  <si>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</si>
  <si>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</si>
  <si>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</si>
  <si>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</si>
  <si>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</si>
  <si>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</si>
  <si>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</si>
  <si>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</si>
  <si>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</si>
  <si>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</si>
  <si>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</si>
  <si>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</si>
  <si>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</si>
  <si>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</si>
  <si>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</si>
  <si>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</si>
  <si>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</si>
  <si>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</si>
  <si>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</si>
  <si>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</si>
  <si>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</si>
  <si>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</si>
  <si>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</si>
  <si>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</si>
  <si>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</si>
  <si>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</si>
  <si>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</si>
  <si>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</si>
  <si>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</si>
  <si>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</si>
  <si>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</si>
  <si>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</si>
  <si>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</si>
  <si>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</si>
  <si>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</si>
  <si>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</si>
  <si>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</si>
  <si>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</si>
  <si>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</si>
  <si>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</si>
  <si>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</si>
  <si>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</si>
  <si>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</si>
  <si>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</si>
  <si>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</si>
  <si>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</si>
  <si>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</si>
  <si>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</si>
  <si>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</si>
  <si>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</si>
  <si>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</si>
  <si>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</si>
  <si>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</si>
  <si>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</si>
  <si>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</si>
  <si>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</si>
  <si>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</si>
  <si>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</si>
  <si>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</si>
  <si>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</si>
  <si>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</si>
  <si>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</si>
  <si>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</si>
  <si>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</si>
  <si>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</si>
  <si>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</si>
  <si>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</si>
  <si>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</si>
  <si>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</si>
  <si>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</si>
  <si>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</si>
  <si>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</si>
  <si>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</si>
  <si>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</si>
  <si>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</si>
  <si>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</si>
  <si>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</si>
  <si>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</si>
  <si>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</si>
  <si>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</si>
  <si>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</si>
  <si>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</si>
  <si>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</si>
  <si>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</si>
  <si>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</si>
  <si>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</si>
  <si>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</si>
  <si>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</si>
  <si>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</si>
  <si>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</si>
  <si>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</si>
  <si>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</si>
  <si>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</si>
  <si>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</si>
  <si>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</si>
  <si>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</si>
  <si>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</si>
  <si>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</si>
  <si>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</si>
  <si>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</si>
  <si>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</si>
  <si>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</si>
  <si>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</si>
  <si>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</si>
  <si>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</si>
  <si>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</si>
  <si>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</si>
  <si>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</si>
  <si>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</si>
  <si>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</si>
  <si>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</si>
  <si>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</si>
  <si>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</si>
  <si>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</si>
  <si>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</si>
  <si>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</si>
  <si>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</si>
  <si>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</si>
  <si>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</si>
  <si>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</si>
  <si>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</si>
  <si>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</si>
  <si>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</si>
  <si>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</si>
  <si>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</si>
  <si>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</si>
  <si>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</si>
  <si>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</si>
  <si>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</si>
  <si>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</si>
  <si>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</si>
  <si>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</si>
  <si>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</si>
  <si>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</si>
  <si>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</si>
  <si>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</si>
  <si>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</si>
  <si>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</si>
  <si>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</si>
  <si>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</si>
  <si>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</si>
  <si>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</si>
  <si>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</si>
  <si>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</si>
  <si>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</si>
  <si>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</si>
  <si>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</si>
  <si>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</si>
  <si>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</si>
  <si>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</si>
  <si>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</si>
  <si>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</si>
  <si>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</si>
  <si>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</si>
  <si>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</si>
  <si>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</si>
  <si>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</si>
  <si>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</si>
  <si>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</si>
  <si>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</si>
  <si>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</si>
  <si>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</si>
  <si>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</si>
  <si>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</si>
  <si>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</si>
  <si>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</si>
  <si>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</si>
  <si>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</si>
  <si>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</si>
  <si>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</si>
  <si>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</si>
  <si>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</si>
  <si>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</si>
  <si>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</si>
  <si>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</si>
  <si>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</si>
  <si>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</si>
  <si>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</si>
  <si>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</si>
  <si>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</si>
  <si>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</si>
  <si>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</si>
  <si>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</si>
  <si>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</si>
  <si>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</si>
  <si>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</si>
  <si>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</si>
  <si>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</si>
  <si>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</si>
  <si>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</si>
  <si>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</si>
  <si>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</si>
  <si>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</si>
  <si>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</si>
  <si>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</si>
  <si>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</si>
  <si>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</si>
  <si>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</si>
  <si>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</si>
  <si>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</si>
  <si>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</si>
  <si>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</si>
  <si>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</si>
  <si>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</si>
  <si>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</si>
  <si>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</si>
  <si>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</si>
  <si>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</si>
  <si>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</si>
  <si>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</si>
  <si>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</si>
  <si>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</si>
  <si>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</si>
  <si>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</si>
  <si>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</si>
  <si>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</si>
  <si>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</si>
  <si>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</si>
  <si>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</si>
  <si>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</si>
  <si>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</si>
  <si>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</si>
  <si>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</si>
  <si>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</si>
  <si>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</si>
  <si>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</si>
  <si>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</si>
  <si>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</si>
  <si>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</si>
  <si>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</si>
  <si>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</si>
  <si>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</si>
  <si>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</si>
  <si>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</si>
  <si>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</si>
  <si>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</si>
  <si>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</si>
  <si>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</si>
  <si>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</si>
  <si>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</si>
  <si>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</si>
  <si>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</si>
  <si>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</si>
  <si>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</si>
  <si>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</si>
  <si>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</si>
  <si>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</si>
  <si>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</si>
  <si>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</si>
  <si>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</si>
  <si>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</si>
  <si>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</si>
  <si>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</si>
  <si>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</si>
  <si>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</si>
  <si>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</si>
  <si>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</si>
  <si>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</si>
  <si>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</si>
  <si>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</si>
  <si>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</si>
  <si>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</si>
  <si>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</si>
  <si>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</si>
  <si>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</si>
  <si>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</si>
  <si>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</si>
  <si>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</si>
  <si>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</si>
  <si>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</si>
  <si>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</si>
  <si>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</si>
  <si>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</si>
  <si>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</si>
  <si>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</si>
  <si>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</si>
  <si>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</si>
  <si>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</si>
  <si>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</si>
  <si>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</si>
  <si>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</si>
  <si>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</si>
  <si>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</si>
  <si>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</si>
  <si>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</si>
  <si>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</si>
  <si>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</si>
  <si>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</si>
  <si>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</si>
  <si>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</si>
  <si>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</si>
  <si>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</si>
  <si>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</si>
  <si>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</si>
  <si>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</si>
  <si>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</si>
  <si>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</si>
  <si>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</si>
  <si>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</si>
  <si>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</si>
  <si>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</si>
  <si>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</si>
  <si>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</si>
  <si>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</si>
  <si>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</si>
  <si>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</si>
  <si>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</si>
  <si>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</si>
  <si>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</si>
  <si>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</si>
  <si>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</si>
  <si>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</si>
  <si>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</si>
  <si>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</si>
  <si>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</si>
  <si>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</si>
  <si>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</si>
  <si>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</si>
  <si>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</si>
  <si>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</si>
  <si>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</si>
  <si>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</si>
  <si>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</si>
  <si>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</si>
  <si>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</si>
  <si>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</si>
  <si>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</si>
  <si>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</si>
  <si>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</si>
  <si>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</si>
  <si>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</si>
  <si>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</si>
  <si>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</si>
  <si>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</si>
  <si>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</si>
  <si>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</si>
  <si>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</si>
  <si>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</si>
  <si>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</si>
  <si>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</si>
  <si>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</si>
  <si>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</si>
  <si>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</si>
  <si>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</si>
  <si>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</si>
  <si>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</si>
  <si>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</si>
  <si>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</si>
  <si>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</si>
  <si>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</si>
  <si>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</si>
  <si>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</si>
  <si>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</si>
  <si>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</si>
  <si>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</si>
  <si>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</si>
  <si>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</si>
  <si>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</si>
  <si>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</si>
  <si>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</si>
  <si>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</si>
  <si>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</si>
  <si>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</si>
  <si>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</si>
  <si>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</si>
  <si>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</si>
  <si>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</si>
  <si>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</si>
  <si>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</si>
  <si>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</si>
  <si>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</si>
  <si>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</si>
  <si>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</si>
  <si>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</si>
  <si>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</si>
  <si>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</si>
  <si>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</si>
  <si>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</si>
  <si>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</si>
  <si>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</si>
  <si>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</si>
  <si>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</si>
  <si>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</si>
  <si>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</si>
  <si>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</si>
  <si>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</si>
  <si>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</si>
  <si>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</si>
  <si>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</si>
  <si>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</si>
  <si>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</si>
  <si>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</si>
  <si>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</si>
  <si>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</si>
  <si>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</si>
  <si>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</si>
  <si>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</si>
  <si>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</si>
  <si>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</si>
  <si>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</si>
  <si>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</si>
  <si>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</si>
  <si>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</si>
  <si>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</si>
  <si>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</si>
  <si>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</si>
  <si>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</si>
  <si>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</si>
  <si>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</si>
  <si>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</si>
  <si>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</si>
  <si>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</si>
  <si>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</si>
  <si>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</si>
  <si>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</si>
  <si>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</si>
  <si>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</si>
  <si>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</si>
  <si>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</si>
  <si>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</si>
  <si>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</si>
  <si>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</si>
  <si>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</si>
  <si>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</si>
  <si>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</si>
  <si>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</si>
  <si>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</si>
  <si>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</si>
  <si>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</si>
  <si>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</si>
  <si>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</si>
  <si>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</si>
  <si>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</si>
  <si>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</si>
  <si>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</si>
  <si>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</si>
  <si>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</si>
  <si>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</si>
  <si>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</si>
  <si>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</si>
  <si>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</si>
  <si>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</si>
  <si>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</si>
  <si>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</si>
  <si>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</si>
  <si>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</si>
  <si>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</si>
  <si>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</si>
  <si>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</si>
  <si>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</si>
  <si>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</si>
  <si>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</si>
  <si>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</si>
  <si>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</si>
  <si>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</si>
  <si>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</si>
  <si>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</si>
  <si>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</si>
  <si>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</si>
  <si>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</si>
  <si>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</si>
  <si>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</si>
  <si>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</si>
  <si>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</si>
  <si>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</si>
  <si>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</si>
  <si>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</si>
  <si>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</si>
  <si>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</si>
  <si>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</si>
  <si>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</si>
  <si>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</si>
  <si>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</si>
  <si>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</si>
  <si>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</si>
  <si>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</si>
  <si>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</si>
  <si>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</si>
  <si>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</si>
  <si>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</si>
  <si>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</si>
  <si>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</si>
  <si>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</si>
  <si>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</si>
  <si>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</si>
  <si>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</si>
  <si>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</si>
  <si>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</si>
  <si>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</si>
  <si>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</si>
  <si>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</si>
  <si>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</si>
  <si>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</si>
  <si>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</si>
  <si>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</si>
  <si>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</si>
  <si>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</si>
  <si>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</si>
  <si>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</si>
  <si>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</si>
  <si>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</si>
  <si>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</si>
  <si>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</si>
  <si>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</si>
  <si>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</si>
  <si>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</si>
  <si>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</si>
  <si>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</si>
  <si>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</si>
  <si>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</si>
  <si>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</si>
  <si>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</si>
  <si>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</si>
  <si>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</si>
  <si>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</si>
  <si>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</si>
  <si>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</si>
  <si>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</si>
  <si>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</si>
  <si>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</si>
  <si>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</si>
  <si>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</si>
  <si>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</si>
  <si>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</si>
  <si>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</si>
  <si>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</si>
  <si>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</si>
  <si>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</si>
  <si>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</si>
  <si>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</si>
  <si>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</si>
  <si>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</si>
  <si>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</si>
  <si>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</si>
  <si>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</si>
  <si>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</si>
  <si>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</si>
  <si>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</si>
  <si>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</si>
  <si>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</si>
  <si>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</si>
  <si>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</si>
  <si>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</si>
  <si>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</si>
  <si>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</si>
  <si>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</si>
  <si>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</si>
  <si>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</si>
  <si>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</si>
  <si>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</si>
  <si>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</si>
  <si>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</si>
  <si>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</si>
  <si>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</si>
  <si>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</si>
  <si>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</si>
  <si>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</si>
  <si>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</si>
  <si>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</si>
  <si>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</si>
  <si>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</si>
  <si>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</si>
  <si>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</si>
  <si>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</si>
  <si>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</si>
  <si>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</si>
  <si>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</si>
  <si>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</si>
  <si>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</si>
  <si>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</si>
  <si>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</si>
  <si>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</si>
  <si>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</si>
  <si>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</si>
  <si>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</si>
  <si>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</si>
  <si>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</si>
  <si>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</si>
  <si>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</si>
  <si>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</si>
  <si>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</si>
  <si>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</si>
  <si>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</si>
  <si>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</si>
  <si>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</si>
  <si>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</si>
  <si>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</si>
  <si>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</si>
  <si>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</si>
  <si>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</si>
  <si>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</si>
  <si>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</si>
  <si>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</si>
  <si>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</si>
  <si>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</si>
  <si>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</si>
  <si>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</si>
  <si>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</si>
  <si>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</si>
  <si>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</si>
  <si>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</si>
  <si>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</si>
  <si>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</si>
  <si>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</si>
  <si>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</si>
  <si>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</si>
  <si>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</si>
  <si>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</si>
  <si>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</si>
  <si>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</si>
  <si>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</si>
  <si>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</si>
  <si>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</si>
  <si>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</si>
  <si>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</si>
  <si>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</si>
  <si>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</si>
  <si>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</si>
  <si>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</si>
  <si>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</si>
  <si>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</si>
  <si>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</si>
  <si>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</si>
  <si>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</si>
  <si>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</si>
  <si>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</si>
  <si>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</si>
  <si>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</si>
  <si>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</si>
  <si>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</si>
  <si>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</si>
  <si>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</si>
  <si>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</si>
  <si>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</si>
  <si>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</si>
  <si>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</si>
  <si>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</si>
  <si>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</si>
  <si>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</si>
  <si>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</si>
  <si>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</si>
  <si>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</si>
  <si>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</si>
  <si>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</si>
  <si>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</si>
  <si>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</si>
  <si>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</si>
  <si>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</si>
  <si>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</si>
  <si>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</si>
  <si>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</si>
  <si>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</si>
  <si>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</si>
  <si>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</si>
  <si>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</si>
  <si>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</si>
  <si>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</si>
  <si>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</si>
  <si>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</si>
  <si>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</si>
  <si>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</si>
  <si>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</si>
  <si>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</si>
  <si>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</si>
  <si>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</si>
  <si>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</si>
  <si>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</si>
  <si>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</si>
  <si>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</si>
  <si>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</si>
  <si>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</si>
  <si>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</si>
  <si>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</si>
  <si>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</si>
  <si>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</si>
  <si>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</si>
  <si>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</si>
  <si>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</si>
  <si>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</si>
  <si>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</si>
  <si>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</si>
  <si>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</si>
  <si>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</si>
  <si>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</si>
  <si>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</si>
  <si>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</si>
  <si>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</si>
  <si>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</si>
  <si>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</si>
  <si>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</si>
  <si>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</si>
  <si>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</si>
  <si>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</si>
  <si>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</si>
  <si>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</si>
  <si>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</si>
  <si>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</si>
  <si>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</si>
  <si>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</si>
  <si>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</si>
  <si>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</si>
  <si>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</si>
  <si>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</si>
  <si>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</si>
  <si>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</si>
  <si>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</si>
  <si>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</si>
  <si>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</si>
  <si>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</si>
  <si>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</si>
  <si>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</si>
  <si>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</si>
  <si>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</si>
  <si>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</si>
  <si>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</si>
  <si>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</si>
  <si>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</si>
  <si>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</si>
  <si>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</si>
  <si>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</si>
  <si>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</si>
  <si>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</si>
  <si>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</si>
  <si>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</si>
  <si>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</si>
  <si>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</si>
  <si>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</si>
  <si>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</si>
  <si>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</si>
  <si>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</si>
  <si>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</si>
  <si>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</si>
  <si>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</si>
  <si>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</si>
  <si>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</si>
  <si>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</si>
  <si>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</si>
  <si>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</si>
  <si>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</si>
  <si>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</si>
  <si>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</si>
  <si>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</si>
  <si>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</si>
  <si>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</si>
  <si>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</si>
  <si>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</si>
  <si>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</si>
  <si>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</si>
  <si>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</si>
  <si>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</si>
  <si>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</si>
  <si>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</si>
  <si>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</si>
  <si>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</si>
  <si>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</si>
  <si>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</si>
  <si>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</si>
  <si>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</si>
  <si>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</si>
  <si>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</si>
  <si>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</si>
  <si>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</si>
  <si>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</si>
  <si>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</si>
  <si>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</si>
  <si>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</si>
  <si>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</si>
  <si>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</si>
  <si>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</si>
  <si>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</si>
  <si>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</si>
  <si>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</si>
  <si>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</si>
  <si>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</si>
  <si>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</si>
  <si>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</si>
  <si>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</si>
  <si>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</si>
  <si>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</si>
  <si>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</si>
  <si>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</si>
  <si>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</si>
  <si>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</si>
  <si>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</si>
  <si>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</si>
  <si>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</si>
  <si>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</si>
  <si>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</si>
  <si>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</si>
  <si>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</si>
  <si>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</si>
  <si>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</si>
  <si>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</si>
  <si>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</si>
  <si>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</si>
  <si>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</si>
  <si>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</si>
  <si>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</si>
  <si>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</si>
  <si>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</si>
  <si>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</si>
  <si>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</si>
  <si>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</si>
  <si>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</si>
  <si>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</si>
  <si>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</si>
  <si>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</si>
  <si>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</si>
  <si>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</si>
  <si>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</si>
  <si>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</si>
  <si>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</si>
  <si>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</si>
  <si>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</si>
  <si>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</si>
  <si>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</si>
  <si>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</si>
  <si>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</si>
  <si>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</si>
  <si>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</si>
  <si>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</si>
  <si>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</si>
  <si>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</si>
  <si>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</si>
  <si>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</si>
  <si>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</si>
  <si>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</si>
  <si>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</si>
  <si>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</si>
  <si>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</si>
  <si>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</si>
  <si>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</si>
  <si>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</si>
  <si>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</si>
  <si>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</si>
  <si>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</si>
  <si>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</si>
  <si>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</si>
  <si>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</si>
  <si>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</si>
  <si>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</si>
  <si>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</si>
  <si>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</si>
  <si>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</si>
  <si>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</si>
  <si>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</si>
  <si>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</si>
  <si>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</si>
  <si>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</si>
  <si>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</si>
  <si>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</si>
  <si>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</si>
  <si>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</si>
  <si>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</si>
  <si>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</si>
  <si>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</si>
  <si>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</si>
  <si>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</si>
  <si>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</si>
  <si>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</si>
  <si>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</si>
  <si>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</si>
  <si>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</si>
  <si>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</si>
  <si>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</si>
  <si>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</si>
  <si>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</si>
  <si>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</si>
  <si>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</si>
  <si>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</si>
  <si>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</si>
  <si>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</si>
  <si>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</si>
  <si>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</si>
  <si>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</si>
  <si>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</si>
  <si>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</si>
  <si>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</si>
  <si>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</si>
  <si>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</si>
  <si>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</si>
  <si>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</si>
  <si>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</si>
  <si>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</si>
  <si>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</si>
  <si>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</si>
  <si>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</si>
  <si>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</si>
  <si>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</si>
  <si>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</si>
  <si>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</si>
  <si>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</si>
  <si>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</si>
  <si>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</si>
  <si>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</si>
  <si>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</si>
  <si>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</si>
  <si>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</si>
  <si>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</si>
  <si>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</si>
  <si>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</si>
  <si>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</si>
  <si>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</si>
  <si>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</si>
  <si>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</si>
  <si>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</si>
  <si>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</si>
  <si>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</si>
  <si>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</si>
  <si>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</si>
  <si>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</si>
  <si>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</si>
  <si>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</si>
  <si>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</si>
  <si>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</si>
  <si>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</si>
  <si>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</si>
  <si>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</si>
  <si>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</si>
  <si>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</si>
  <si>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</si>
  <si>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</si>
  <si>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</si>
  <si>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</si>
  <si>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</si>
  <si>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</si>
  <si>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</si>
  <si>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</si>
  <si>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</si>
  <si>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</si>
  <si>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</si>
  <si>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</si>
  <si>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</si>
  <si>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</si>
  <si>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</si>
  <si>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</si>
  <si>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</si>
  <si>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</si>
  <si>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</si>
  <si>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</si>
  <si>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</si>
  <si>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</si>
  <si>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</si>
  <si>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</si>
  <si>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</si>
  <si>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</si>
  <si>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</si>
  <si>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</si>
  <si>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</si>
  <si>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</si>
  <si>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</si>
  <si>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</si>
  <si>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</si>
  <si>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</si>
  <si>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</si>
  <si>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</si>
  <si>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</si>
  <si>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</si>
  <si>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</si>
  <si>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</si>
  <si>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</si>
  <si>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</si>
  <si>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</si>
  <si>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</si>
  <si>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</si>
  <si>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</si>
  <si>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</si>
  <si>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</si>
  <si>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</si>
  <si>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</si>
  <si>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</si>
  <si>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</si>
  <si>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</si>
  <si>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</si>
  <si>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</si>
  <si>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</si>
  <si>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</si>
  <si>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</si>
  <si>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</si>
  <si>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</si>
  <si>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</si>
  <si>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</si>
  <si>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</si>
  <si>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</si>
  <si>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</si>
  <si>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</si>
  <si>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</si>
  <si>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</si>
  <si>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</si>
  <si>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</si>
  <si>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</si>
  <si>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</si>
  <si>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</si>
  <si>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</si>
  <si>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</si>
  <si>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</si>
  <si>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</si>
  <si>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</si>
  <si>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</si>
  <si>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</si>
  <si>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</si>
  <si>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</si>
  <si>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</si>
  <si>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</si>
  <si>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</si>
  <si>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</si>
  <si>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</si>
  <si>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</si>
  <si>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</si>
  <si>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</si>
  <si>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</si>
  <si>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</si>
  <si>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</si>
  <si>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</si>
  <si>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</si>
  <si>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</si>
  <si>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</si>
  <si>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</si>
  <si>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</si>
  <si>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</si>
  <si>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</si>
  <si>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</si>
  <si>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</si>
  <si>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</si>
  <si>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</si>
  <si>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</si>
  <si>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</si>
  <si>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</si>
  <si>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</si>
  <si>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</si>
  <si>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</si>
  <si>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</si>
  <si>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</si>
  <si>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</si>
  <si>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</si>
  <si>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</si>
  <si>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</si>
  <si>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</si>
  <si>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</si>
  <si>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</si>
  <si>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</si>
  <si>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</si>
  <si>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</si>
  <si>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</si>
  <si>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</si>
  <si>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</si>
  <si>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</si>
  <si>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</si>
  <si>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</si>
  <si>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</si>
  <si>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</si>
  <si>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</si>
  <si>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</si>
  <si>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</si>
  <si>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</si>
  <si>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</si>
  <si>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</si>
  <si>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</si>
  <si>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</si>
  <si>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</si>
  <si>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</si>
  <si>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</si>
  <si>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</si>
  <si>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</si>
  <si>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</si>
  <si>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</si>
  <si>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</si>
  <si>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</si>
  <si>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</si>
  <si>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</si>
  <si>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</si>
  <si>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</si>
  <si>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</si>
  <si>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</si>
  <si>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</si>
  <si>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</si>
  <si>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</si>
  <si>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</si>
  <si>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</si>
  <si>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</si>
  <si>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</si>
  <si>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</si>
  <si>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</si>
  <si>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</si>
  <si>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</si>
  <si>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</si>
  <si>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</si>
  <si>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</si>
  <si>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</si>
  <si>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</si>
  <si>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</si>
  <si>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</si>
  <si>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</si>
  <si>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</si>
  <si>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</si>
  <si>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</si>
  <si>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</si>
  <si>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</si>
  <si>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</si>
  <si>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</si>
  <si>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</si>
  <si>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</si>
  <si>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</si>
  <si>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</si>
  <si>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</si>
  <si>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</si>
  <si>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</si>
  <si>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</si>
  <si>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</si>
  <si>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</si>
  <si>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</si>
  <si>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</si>
  <si>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</si>
  <si>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</si>
  <si>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</si>
  <si>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</si>
  <si>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</si>
  <si>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</si>
  <si>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</si>
  <si>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</si>
  <si>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</si>
  <si>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</si>
  <si>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</si>
  <si>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</si>
  <si>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</si>
  <si>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</si>
  <si>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</si>
  <si>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</si>
  <si>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</si>
  <si>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</si>
  <si>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</si>
  <si>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</si>
  <si>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</si>
  <si>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</si>
  <si>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</si>
  <si>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</si>
  <si>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</si>
  <si>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</si>
  <si>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</si>
  <si>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</si>
  <si>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</si>
  <si>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</si>
  <si>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</si>
  <si>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</si>
  <si>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</si>
  <si>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</si>
  <si>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</si>
  <si>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</si>
  <si>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</si>
  <si>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</si>
  <si>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</si>
  <si>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</si>
  <si>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</si>
  <si>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</si>
  <si>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</si>
  <si>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</si>
  <si>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</si>
  <si>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</si>
  <si>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</si>
  <si>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</si>
  <si>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</si>
  <si>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</si>
  <si>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</si>
  <si>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</si>
  <si>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</si>
  <si>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</si>
  <si>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</si>
  <si>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</si>
  <si>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</si>
  <si>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</si>
  <si>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</si>
  <si>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</si>
  <si>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</si>
  <si>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</si>
  <si>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</si>
  <si>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</si>
  <si>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</si>
  <si>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</si>
  <si>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</si>
  <si>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</si>
  <si>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</si>
  <si>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</si>
  <si>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</si>
  <si>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</si>
  <si>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</si>
  <si>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</si>
  <si>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</si>
  <si>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</si>
  <si>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</si>
  <si>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</si>
  <si>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</si>
  <si>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</si>
  <si>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</si>
  <si>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</si>
  <si>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</si>
  <si>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</si>
  <si>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</si>
  <si>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</si>
  <si>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</si>
  <si>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</si>
  <si>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</si>
  <si>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</si>
  <si>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</si>
  <si>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</si>
  <si>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</si>
  <si>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</si>
  <si>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</si>
  <si>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</si>
  <si>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</si>
  <si>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</si>
  <si>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</si>
  <si>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</si>
  <si>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</si>
  <si>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</si>
  <si>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</si>
  <si>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</si>
  <si>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</si>
  <si>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</si>
  <si>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</si>
  <si>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</si>
  <si>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</si>
  <si>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</si>
  <si>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</si>
  <si>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</si>
  <si>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</si>
  <si>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</si>
  <si>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</si>
  <si>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</si>
  <si>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</si>
  <si>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</si>
  <si>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</si>
  <si>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</si>
  <si>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</si>
  <si>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</si>
  <si>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</si>
  <si>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</si>
  <si>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</si>
  <si>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</si>
  <si>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</si>
  <si>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</si>
  <si>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</si>
  <si>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</si>
  <si>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</si>
  <si>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</si>
  <si>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</si>
  <si>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</si>
  <si>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</si>
  <si>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</si>
  <si>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</si>
  <si>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</si>
  <si>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</si>
  <si>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</si>
  <si>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</si>
  <si>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</si>
  <si>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</si>
  <si>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</si>
  <si>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</si>
  <si>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</si>
  <si>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</si>
  <si>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</si>
  <si>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</si>
  <si>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</si>
  <si>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</si>
  <si>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</si>
  <si>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</si>
  <si>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</si>
  <si>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</si>
  <si>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</si>
  <si>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</si>
  <si>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</si>
  <si>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</si>
  <si>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</si>
  <si>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</si>
  <si>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</si>
  <si>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</si>
  <si>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</si>
  <si>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</si>
  <si>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</si>
  <si>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</si>
  <si>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</si>
  <si>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</si>
  <si>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</si>
  <si>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</si>
  <si>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</si>
  <si>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</si>
  <si>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</si>
  <si>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</si>
  <si>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</si>
  <si>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</si>
  <si>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</si>
  <si>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</si>
  <si>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</si>
  <si>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</si>
  <si>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</si>
  <si>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</si>
  <si>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</si>
  <si>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</si>
  <si>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</si>
  <si>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</si>
  <si>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</si>
  <si>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</si>
  <si>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</si>
  <si>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</si>
  <si>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</si>
  <si>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</si>
  <si>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</si>
  <si>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</si>
  <si>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</si>
  <si>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</si>
  <si>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</si>
  <si>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</si>
  <si>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</si>
  <si>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</si>
  <si>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</si>
  <si>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</si>
  <si>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</si>
  <si>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</si>
  <si>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</si>
  <si>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</si>
  <si>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</si>
  <si>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</si>
  <si>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</si>
  <si>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</si>
  <si>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</si>
  <si>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</si>
  <si>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</si>
  <si>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</si>
  <si>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</si>
  <si>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</si>
  <si>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</si>
  <si>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</si>
  <si>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</si>
  <si>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</si>
  <si>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</si>
  <si>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</si>
  <si>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</si>
  <si>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</si>
  <si>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</si>
  <si>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</si>
  <si>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</si>
  <si>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</si>
  <si>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</si>
  <si>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</si>
  <si>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</si>
  <si>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</si>
  <si>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</si>
  <si>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</si>
  <si>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</si>
  <si>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</si>
  <si>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</si>
  <si>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</si>
  <si>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</si>
  <si>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</si>
  <si>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</si>
  <si>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</si>
  <si>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</si>
  <si>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</si>
  <si>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</si>
  <si>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</si>
  <si>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</si>
  <si>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</si>
  <si>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</si>
  <si>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</si>
  <si>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</si>
  <si>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</si>
  <si>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</si>
  <si>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</si>
  <si>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</si>
  <si>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</si>
  <si>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</si>
  <si>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</si>
  <si>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</si>
  <si>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</si>
  <si>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</si>
  <si>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</si>
  <si>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</si>
  <si>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</si>
  <si>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</si>
  <si>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</si>
  <si>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</si>
  <si>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</si>
  <si>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</si>
  <si>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</si>
  <si>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</si>
  <si>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</si>
  <si>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</si>
  <si>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</si>
  <si>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</si>
  <si>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</si>
  <si>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</si>
  <si>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</si>
  <si>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</si>
  <si>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</si>
  <si>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</si>
  <si>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</si>
  <si>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</si>
  <si>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</si>
  <si>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</si>
  <si>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</si>
  <si>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</si>
  <si>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</si>
  <si>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</si>
  <si>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</si>
  <si>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</si>
  <si>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</si>
  <si>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</si>
  <si>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</si>
  <si>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</si>
  <si>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</si>
  <si>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</si>
  <si>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</si>
  <si>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</si>
  <si>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</si>
  <si>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</si>
  <si>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</si>
  <si>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</si>
  <si>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</si>
  <si>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</si>
  <si>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</si>
  <si>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</si>
  <si>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</si>
  <si>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</si>
  <si>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</si>
  <si>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</si>
  <si>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</si>
  <si>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</si>
  <si>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</si>
  <si>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</si>
  <si>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</si>
  <si>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</si>
  <si>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</si>
  <si>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</si>
  <si>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</si>
  <si>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</si>
  <si>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</si>
  <si>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</si>
  <si>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</si>
  <si>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</si>
  <si>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</si>
  <si>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</si>
  <si>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</si>
  <si>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</si>
  <si>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</si>
  <si>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</si>
  <si>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</si>
  <si>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</si>
  <si>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</si>
  <si>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</si>
  <si>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</si>
  <si>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</si>
  <si>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</si>
  <si>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</si>
  <si>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</si>
  <si>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</si>
  <si>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</si>
  <si>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</si>
  <si>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</si>
  <si>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</si>
  <si>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</si>
  <si>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</si>
  <si>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</si>
  <si>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</si>
  <si>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</si>
  <si>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</si>
  <si>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</si>
  <si>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</si>
  <si>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</si>
  <si>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</si>
  <si>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</si>
  <si>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</si>
  <si>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</si>
  <si>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</si>
  <si>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</si>
  <si>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</si>
  <si>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</si>
  <si>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</si>
  <si>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</si>
  <si>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</si>
  <si>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</si>
  <si>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</si>
  <si>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</si>
  <si>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</si>
  <si>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</si>
  <si>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</si>
  <si>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</si>
  <si>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</si>
  <si>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</si>
  <si>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</si>
  <si>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</si>
  <si>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</si>
  <si>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</si>
  <si>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</si>
  <si>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</si>
  <si>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</si>
  <si>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</si>
  <si>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</si>
  <si>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</si>
  <si>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</si>
  <si>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</si>
  <si>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</si>
  <si>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</si>
  <si>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</si>
  <si>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</si>
  <si>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</si>
  <si>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</si>
  <si>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</si>
  <si>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</si>
  <si>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</si>
  <si>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</si>
  <si>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</si>
  <si>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</si>
  <si>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</si>
  <si>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</si>
  <si>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</si>
  <si>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</si>
  <si>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</si>
  <si>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</si>
  <si>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</si>
  <si>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</si>
  <si>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</si>
  <si>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</si>
  <si>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</si>
  <si>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</si>
  <si>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</si>
  <si>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</si>
  <si>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</si>
  <si>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</si>
  <si>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</si>
  <si>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</si>
  <si>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</si>
  <si>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</si>
  <si>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</si>
  <si>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</si>
  <si>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</si>
  <si>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</si>
  <si>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</si>
  <si>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</si>
  <si>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</si>
  <si>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</si>
  <si>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</si>
  <si>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</si>
  <si>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</si>
  <si>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</si>
  <si>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</si>
  <si>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</si>
  <si>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</si>
  <si>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</si>
  <si>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</si>
  <si>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</si>
  <si>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</si>
  <si>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</si>
  <si>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</si>
  <si>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</si>
  <si>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</si>
  <si>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</si>
  <si>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</si>
  <si>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</si>
  <si>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</si>
  <si>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</si>
  <si>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</si>
  <si>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</si>
  <si>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</si>
  <si>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</si>
  <si>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</si>
  <si>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</si>
  <si>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</si>
  <si>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</si>
  <si>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</si>
  <si>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</si>
  <si>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</si>
  <si>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</si>
  <si>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</si>
  <si>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</si>
  <si>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</si>
  <si>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</si>
  <si>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</si>
  <si>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</si>
  <si>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</si>
  <si>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</si>
  <si>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</si>
  <si>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</si>
  <si>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</si>
  <si>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</si>
  <si>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</si>
  <si>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</si>
  <si>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</si>
  <si>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</si>
  <si>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</si>
  <si>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</si>
  <si>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</si>
  <si>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</si>
  <si>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</si>
  <si>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</si>
  <si>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</si>
  <si>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</si>
  <si>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</si>
  <si>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</si>
  <si>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</si>
  <si>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</si>
  <si>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</si>
  <si>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</si>
  <si>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</si>
  <si>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</si>
  <si>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</si>
  <si>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</si>
  <si>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</si>
  <si>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</si>
  <si>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</si>
  <si>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</si>
  <si>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</si>
  <si>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</si>
  <si>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</si>
  <si>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</si>
  <si>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</si>
  <si>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</si>
  <si>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</si>
  <si>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</si>
  <si>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</si>
  <si>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</si>
  <si>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</si>
  <si>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</si>
  <si>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</si>
  <si>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</si>
  <si>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</si>
  <si>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</si>
  <si>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</si>
  <si>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</si>
  <si>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</si>
  <si>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</si>
  <si>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</si>
  <si>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</si>
  <si>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</si>
  <si>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</si>
  <si>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</si>
  <si>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</si>
  <si>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</si>
  <si>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</si>
  <si>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</si>
  <si>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</si>
  <si>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</si>
  <si>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</si>
  <si>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</si>
  <si>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</si>
  <si>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</si>
  <si>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</si>
  <si>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</si>
  <si>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</si>
  <si>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</si>
  <si>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</si>
  <si>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</si>
  <si>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</si>
  <si>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</si>
  <si>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</si>
  <si>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</si>
  <si>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</si>
  <si>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</si>
  <si>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</si>
  <si>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</si>
  <si>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</si>
  <si>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</si>
  <si>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</si>
  <si>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</si>
  <si>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</si>
  <si>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</si>
  <si>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</si>
  <si>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</si>
  <si>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</si>
  <si>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</si>
  <si>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</si>
  <si>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</si>
  <si>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</si>
  <si>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</si>
  <si>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</si>
  <si>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</si>
  <si>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</si>
  <si>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</si>
  <si>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</si>
  <si>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</si>
  <si>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</si>
  <si>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</si>
  <si>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</si>
  <si>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</si>
  <si>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</si>
  <si>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</si>
  <si>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</si>
  <si>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</si>
  <si>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</si>
  <si>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</si>
  <si>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</si>
  <si>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</si>
  <si>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</si>
  <si>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</si>
  <si>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</si>
  <si>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</si>
  <si>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</si>
  <si>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</si>
  <si>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</si>
  <si>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</si>
  <si>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</si>
  <si>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</si>
  <si>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</si>
  <si>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</si>
  <si>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</si>
  <si>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</si>
  <si>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</si>
  <si>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</si>
  <si>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</si>
  <si>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</si>
  <si>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</si>
  <si>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</si>
  <si>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</si>
  <si>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</si>
  <si>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</si>
  <si>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</si>
  <si>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</si>
  <si>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</si>
  <si>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</si>
  <si>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</si>
  <si>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</si>
  <si>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</si>
  <si>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</si>
  <si>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</si>
  <si>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</si>
  <si>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</si>
  <si>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</si>
  <si>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</si>
  <si>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</si>
  <si>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</si>
  <si>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</si>
  <si>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</si>
  <si>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</si>
  <si>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</si>
  <si>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</si>
  <si>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</si>
  <si>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</si>
  <si>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</si>
  <si>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</si>
  <si>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</si>
  <si>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</si>
  <si>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</si>
  <si>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</si>
  <si>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</si>
  <si>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</si>
  <si>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</si>
  <si>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</si>
  <si>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</si>
  <si>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</si>
  <si>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</si>
  <si>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</si>
  <si>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</si>
  <si>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</si>
  <si>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</si>
  <si>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</si>
  <si>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</si>
  <si>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</si>
  <si>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</si>
  <si>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</si>
  <si>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</si>
  <si>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</si>
  <si>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</si>
  <si>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</si>
  <si>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</si>
  <si>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</si>
  <si>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</si>
  <si>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</si>
  <si>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</si>
  <si>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</si>
  <si>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</si>
  <si>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</si>
  <si>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</si>
  <si>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</si>
  <si>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</si>
  <si>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</si>
  <si>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</si>
  <si>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</si>
  <si>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</si>
  <si>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</si>
  <si>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</si>
  <si>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</si>
  <si>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</si>
  <si>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</si>
  <si>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</si>
  <si>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</si>
  <si>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</si>
  <si>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</si>
  <si>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</si>
  <si>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</si>
  <si>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</si>
  <si>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</si>
  <si>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</si>
  <si>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</si>
  <si>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</si>
  <si>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</si>
  <si>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</si>
  <si>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</si>
  <si>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</si>
  <si>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</si>
  <si>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</si>
  <si>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</si>
  <si>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</si>
  <si>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</si>
  <si>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</si>
  <si>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</si>
  <si>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</si>
  <si>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</si>
  <si>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</si>
  <si>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</si>
  <si>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</si>
  <si>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</si>
  <si>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</si>
  <si>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</si>
  <si>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</si>
  <si>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</si>
  <si>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</si>
  <si>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</si>
  <si>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</si>
  <si>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</si>
  <si>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</si>
  <si>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</si>
  <si>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</si>
  <si>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</si>
  <si>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</si>
  <si>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</si>
  <si>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</si>
  <si>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</si>
  <si>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</si>
  <si>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</si>
  <si>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</si>
  <si>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</si>
  <si>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</si>
  <si>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</si>
  <si>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</si>
  <si>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</si>
  <si>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</si>
  <si>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</si>
  <si>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</si>
  <si>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</si>
  <si>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</si>
  <si>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</si>
  <si>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</si>
  <si>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</si>
  <si>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</si>
  <si>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</si>
  <si>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</si>
  <si>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</si>
  <si>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</si>
  <si>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</si>
  <si>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</si>
  <si>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</si>
  <si>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</si>
  <si>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</si>
  <si>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</si>
  <si>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</si>
  <si>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</si>
  <si>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</si>
  <si>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</si>
  <si>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</si>
  <si>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</si>
  <si>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</si>
  <si>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</si>
  <si>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</si>
  <si>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</si>
  <si>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</si>
  <si>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</si>
  <si>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</si>
  <si>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</si>
  <si>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</si>
  <si>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</si>
  <si>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</si>
  <si>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</si>
  <si>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</si>
  <si>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</si>
  <si>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</si>
  <si>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</si>
  <si>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</si>
  <si>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</si>
  <si>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</si>
  <si>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</si>
  <si>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</si>
  <si>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</si>
  <si>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</si>
  <si>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</si>
  <si>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</si>
  <si>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</si>
  <si>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</si>
  <si>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</si>
  <si>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</si>
  <si>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</si>
  <si>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</si>
  <si>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</si>
  <si>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</si>
  <si>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</si>
  <si>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</si>
  <si>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</si>
  <si>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</si>
  <si>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</si>
  <si>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</si>
  <si>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</si>
  <si>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</si>
  <si>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</si>
  <si>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</si>
  <si>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</si>
  <si>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</si>
  <si>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</si>
  <si>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</si>
  <si>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</si>
  <si>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</si>
  <si>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</si>
  <si>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</si>
  <si>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</si>
  <si>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</si>
  <si>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</si>
  <si>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</si>
  <si>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</si>
  <si>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</si>
  <si>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</si>
  <si>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</si>
  <si>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</si>
  <si>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</si>
  <si>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</si>
  <si>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</si>
  <si>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</si>
  <si>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</si>
  <si>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</si>
  <si>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</si>
  <si>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</si>
  <si>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</si>
  <si>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</si>
  <si>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</si>
  <si>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</si>
  <si>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</si>
  <si>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</si>
  <si>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</si>
  <si>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</si>
  <si>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</si>
  <si>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</si>
  <si>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</si>
  <si>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</si>
  <si>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</si>
  <si>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</si>
  <si>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</si>
  <si>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</si>
  <si>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</si>
  <si>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</si>
  <si>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</si>
  <si>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</si>
  <si>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</si>
  <si>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</si>
  <si>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</si>
  <si>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</si>
  <si>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</si>
  <si>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</si>
  <si>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</si>
  <si>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</si>
  <si>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</si>
  <si>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</si>
  <si>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</si>
  <si>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</si>
  <si>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</si>
  <si>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</si>
  <si>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</si>
  <si>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</si>
  <si>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</si>
  <si>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</si>
  <si>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</si>
  <si>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</si>
  <si>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</si>
  <si>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</si>
  <si>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</si>
  <si>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</si>
  <si>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</si>
  <si>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</si>
  <si>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</si>
  <si>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</si>
  <si>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</si>
  <si>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</si>
  <si>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</si>
  <si>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</si>
  <si>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</si>
  <si>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</si>
  <si>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</si>
  <si>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</si>
  <si>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</si>
  <si>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</si>
  <si>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</si>
  <si>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</si>
  <si>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</si>
  <si>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</si>
  <si>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</si>
  <si>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</si>
  <si>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</si>
  <si>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</si>
  <si>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</si>
  <si>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</si>
  <si>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</si>
  <si>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</si>
  <si>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</si>
  <si>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</si>
  <si>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</si>
  <si>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</si>
  <si>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</si>
  <si>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</si>
  <si>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</si>
  <si>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</si>
  <si>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</si>
  <si>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</si>
  <si>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</si>
  <si>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</si>
  <si>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</si>
  <si>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</si>
  <si>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</si>
  <si>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</si>
  <si>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</si>
  <si>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</si>
  <si>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</si>
  <si>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</si>
  <si>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</si>
  <si>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</si>
  <si>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</si>
  <si>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</si>
  <si>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</si>
  <si>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</si>
  <si>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</si>
  <si>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</si>
  <si>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</si>
  <si>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</si>
  <si>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</si>
  <si>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</si>
  <si>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</si>
  <si>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</si>
  <si>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</si>
  <si>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</si>
  <si>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</si>
  <si>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</si>
  <si>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</si>
  <si>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</si>
  <si>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</si>
  <si>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</si>
  <si>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</si>
  <si>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</si>
  <si>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</si>
  <si>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</si>
  <si>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</si>
  <si>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</si>
  <si>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</si>
  <si>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</si>
  <si>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</si>
  <si>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</si>
  <si>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</si>
  <si>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</si>
  <si>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</si>
  <si>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</si>
  <si>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</si>
  <si>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</si>
  <si>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</si>
  <si>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</si>
  <si>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</si>
  <si>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</si>
  <si>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</si>
  <si>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</si>
  <si>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</si>
  <si>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</si>
  <si>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</si>
  <si>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</si>
  <si>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</si>
  <si>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</si>
  <si>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</si>
  <si>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</si>
  <si>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</si>
  <si>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</si>
  <si>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</si>
  <si>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</si>
  <si>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</si>
  <si>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</si>
  <si>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</si>
  <si>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</si>
  <si>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</si>
  <si>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</si>
  <si>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</si>
  <si>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</si>
  <si>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</si>
  <si>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</si>
  <si>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</si>
  <si>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</si>
  <si>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</si>
  <si>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</si>
  <si>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</si>
  <si>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</si>
  <si>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</si>
  <si>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</si>
  <si>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</si>
  <si>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</si>
  <si>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</si>
  <si>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</si>
  <si>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</si>
  <si>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</si>
  <si>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</si>
  <si>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</si>
  <si>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</si>
  <si>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</si>
  <si>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</si>
  <si>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</si>
  <si>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</si>
  <si>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</si>
  <si>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</si>
  <si>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</si>
  <si>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</si>
  <si>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</si>
  <si>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</si>
  <si>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</si>
  <si>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</si>
  <si>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</si>
  <si>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</si>
  <si>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</si>
  <si>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</si>
  <si>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</si>
  <si>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</si>
  <si>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</si>
  <si>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</si>
  <si>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</si>
  <si>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</si>
  <si>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</si>
  <si>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</si>
  <si>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</si>
  <si>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</si>
  <si>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</si>
  <si>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</si>
  <si>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</si>
  <si>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</si>
  <si>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</si>
  <si>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</si>
  <si>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</si>
  <si>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</si>
  <si>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</si>
  <si>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</si>
  <si>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</si>
  <si>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</si>
  <si>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</si>
  <si>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</si>
  <si>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</si>
  <si>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</si>
  <si>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</si>
  <si>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</si>
  <si>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</si>
  <si>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</si>
  <si>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</si>
  <si>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</si>
  <si>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</si>
  <si>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</si>
  <si>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</si>
  <si>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</si>
  <si>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</si>
  <si>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</si>
  <si>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</si>
  <si>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</si>
  <si>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</si>
  <si>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</si>
  <si>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</si>
  <si>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</si>
  <si>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</si>
  <si>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</si>
  <si>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</si>
  <si>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</si>
  <si>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</si>
  <si>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</si>
  <si>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</si>
  <si>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</si>
  <si>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</si>
  <si>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</si>
  <si>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</si>
  <si>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</si>
  <si>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</si>
  <si>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</si>
  <si>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</si>
  <si>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</si>
  <si>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</si>
  <si>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</si>
  <si>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</si>
  <si>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</si>
  <si>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</si>
  <si>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</si>
  <si>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</si>
  <si>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</si>
  <si>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</si>
  <si>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</si>
  <si>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</si>
  <si>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</si>
  <si>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</si>
  <si>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</si>
  <si>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</si>
  <si>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</si>
  <si>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</si>
  <si>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</si>
  <si>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</si>
  <si>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</si>
  <si>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</si>
  <si>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</si>
  <si>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</si>
  <si>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</si>
  <si>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</si>
  <si>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</si>
  <si>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</si>
  <si>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</si>
  <si>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</si>
  <si>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</si>
  <si>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</si>
  <si>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</si>
  <si>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</si>
  <si>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</si>
  <si>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</si>
  <si>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</si>
  <si>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</si>
  <si>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</si>
  <si>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</si>
  <si>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</si>
  <si>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</si>
  <si>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</si>
  <si>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</si>
  <si>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</si>
  <si>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</si>
  <si>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</si>
  <si>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</si>
  <si>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</si>
  <si>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</si>
  <si>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</si>
  <si>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</si>
  <si>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</si>
  <si>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</si>
  <si>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</si>
  <si>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</si>
  <si>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</si>
  <si>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</si>
  <si>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</si>
  <si>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</si>
  <si>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</si>
  <si>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</si>
  <si>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</si>
  <si>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</si>
  <si>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</si>
  <si>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</si>
  <si>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</si>
  <si>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</si>
  <si>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</si>
  <si>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</si>
  <si>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</si>
  <si>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</si>
  <si>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</si>
  <si>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</si>
  <si>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</si>
  <si>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</si>
  <si>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</si>
  <si>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</si>
  <si>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</si>
  <si>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</si>
  <si>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</si>
  <si>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</si>
  <si>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</si>
  <si>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</si>
  <si>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</si>
  <si>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</si>
  <si>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</si>
  <si>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</si>
  <si>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</si>
  <si>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</si>
  <si>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</si>
  <si>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</si>
  <si>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</si>
  <si>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</si>
  <si>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</si>
  <si>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</si>
  <si>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</si>
  <si>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</si>
  <si>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</si>
  <si>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</si>
  <si>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</si>
  <si>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</si>
  <si>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</si>
  <si>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</si>
  <si>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</si>
  <si>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</si>
  <si>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</si>
  <si>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</si>
  <si>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</si>
  <si>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</si>
  <si>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</si>
  <si>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</si>
  <si>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</si>
  <si>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</si>
  <si>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</si>
  <si>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</si>
  <si>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</si>
  <si>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</si>
  <si>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</si>
  <si>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</si>
  <si>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</si>
  <si>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</si>
  <si>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</si>
  <si>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</si>
  <si>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</si>
  <si>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</si>
  <si>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</si>
  <si>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</si>
  <si>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</si>
  <si>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</si>
  <si>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</si>
  <si>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</si>
  <si>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</si>
  <si>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</si>
  <si>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</si>
  <si>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</si>
  <si>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</si>
  <si>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</si>
  <si>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</si>
  <si>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</si>
  <si>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</si>
  <si>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</si>
  <si>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</si>
  <si>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</si>
  <si>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</si>
  <si>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</si>
  <si>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</si>
  <si>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</si>
  <si>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</si>
  <si>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</si>
  <si>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</si>
  <si>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</si>
  <si>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</si>
  <si>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</si>
  <si>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</si>
  <si>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</si>
  <si>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</si>
  <si>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</si>
  <si>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</si>
  <si>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</si>
  <si>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</si>
  <si>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</si>
  <si>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</si>
  <si>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</si>
  <si>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</si>
  <si>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</si>
  <si>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</si>
  <si>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</si>
  <si>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</si>
  <si>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</si>
  <si>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</si>
  <si>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</si>
  <si>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</si>
  <si>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</si>
  <si>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</si>
  <si>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</si>
  <si>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</si>
  <si>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</si>
  <si>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</si>
  <si>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</si>
  <si>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</si>
  <si>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</si>
  <si>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</si>
  <si>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</si>
  <si>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</si>
  <si>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</si>
  <si>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</si>
  <si>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</si>
  <si>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</si>
  <si>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</si>
  <si>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</si>
  <si>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</si>
  <si>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</si>
  <si>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</si>
  <si>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</si>
  <si>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</si>
  <si>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</si>
  <si>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</si>
  <si>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</si>
  <si>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</si>
  <si>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</si>
  <si>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</si>
  <si>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</si>
  <si>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</si>
  <si>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</si>
  <si>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</si>
  <si>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</si>
  <si>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</si>
  <si>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</si>
  <si>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</si>
  <si>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</si>
  <si>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</si>
  <si>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</si>
  <si>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</si>
  <si>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</si>
  <si>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</si>
  <si>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</si>
  <si>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</si>
  <si>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</si>
  <si>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</si>
  <si>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</si>
  <si>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</si>
  <si>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</si>
  <si>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</si>
  <si>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</si>
  <si>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</si>
  <si>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</si>
  <si>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</si>
  <si>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</si>
  <si>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</si>
  <si>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</si>
  <si>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</si>
  <si>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</si>
  <si>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</si>
  <si>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</si>
  <si>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</si>
  <si>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</si>
  <si>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</si>
  <si>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</si>
  <si>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</si>
  <si>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</si>
  <si>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</si>
  <si>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</si>
  <si>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</si>
  <si>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</si>
  <si>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</si>
  <si>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</si>
  <si>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</si>
  <si>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</si>
  <si>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</si>
  <si>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</si>
  <si>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</si>
  <si>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</si>
  <si>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</si>
  <si>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</si>
  <si>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</si>
  <si>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</si>
  <si>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</si>
  <si>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</si>
  <si>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</si>
  <si>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</si>
  <si>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</si>
  <si>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</si>
  <si>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</si>
  <si>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</si>
  <si>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</si>
  <si>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</si>
  <si>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</si>
  <si>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</si>
  <si>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</si>
  <si>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</si>
  <si>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</si>
  <si>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</si>
  <si>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</si>
  <si>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</si>
  <si>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</si>
  <si>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</si>
  <si>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</si>
  <si>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</si>
  <si>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</si>
  <si>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</si>
  <si>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</si>
  <si>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</si>
  <si>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</si>
  <si>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</si>
  <si>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</si>
  <si>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</si>
  <si>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</si>
  <si>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</si>
  <si>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</si>
  <si>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</si>
  <si>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</si>
  <si>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</si>
  <si>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</si>
  <si>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</si>
  <si>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</si>
  <si>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</si>
  <si>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</si>
  <si>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</si>
  <si>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</si>
  <si>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</si>
  <si>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</si>
  <si>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</si>
  <si>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</si>
  <si>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</si>
  <si>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</si>
  <si>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</si>
  <si>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</si>
  <si>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</si>
  <si>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</si>
  <si>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</si>
  <si>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</si>
  <si>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</si>
  <si>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</si>
  <si>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</si>
  <si>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</si>
  <si>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</si>
  <si>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</si>
  <si>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</si>
  <si>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</si>
  <si>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</si>
  <si>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</si>
  <si>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</si>
  <si>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</si>
  <si>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</si>
  <si>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</si>
  <si>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</si>
  <si>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</si>
  <si>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</si>
  <si>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</si>
  <si>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</si>
  <si>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</si>
  <si>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</si>
  <si>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</si>
  <si>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</si>
  <si>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</si>
  <si>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</si>
  <si>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</si>
  <si>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</si>
  <si>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</si>
  <si>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</si>
  <si>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</si>
  <si>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</si>
  <si>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</si>
  <si>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</si>
  <si>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</si>
  <si>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</si>
  <si>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</si>
  <si>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</si>
  <si>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</si>
  <si>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</si>
  <si>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</si>
  <si>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</si>
  <si>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</si>
  <si>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</si>
  <si>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</si>
  <si>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</si>
  <si>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</si>
  <si>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</si>
  <si>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</si>
  <si>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</si>
  <si>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</si>
  <si>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</si>
  <si>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</si>
  <si>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</si>
  <si>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</si>
  <si>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</si>
  <si>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</si>
  <si>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</si>
  <si>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</si>
  <si>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</si>
  <si>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</si>
  <si>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</si>
  <si>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</si>
  <si>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</si>
  <si>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</si>
  <si>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</si>
  <si>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</si>
  <si>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</si>
  <si>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</si>
  <si>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</si>
  <si>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</si>
  <si>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</si>
  <si>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</si>
  <si>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</si>
  <si>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</si>
  <si>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</si>
  <si>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</si>
  <si>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</si>
  <si>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</si>
  <si>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</si>
  <si>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</si>
  <si>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</si>
  <si>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</si>
  <si>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</si>
  <si>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</si>
  <si>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</si>
  <si>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</si>
  <si>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</si>
  <si>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</si>
  <si>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</si>
  <si>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</si>
  <si>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</si>
  <si>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</si>
  <si>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</si>
  <si>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</si>
  <si>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</si>
  <si>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</si>
  <si>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</si>
  <si>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</si>
  <si>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</si>
  <si>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</si>
  <si>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</si>
  <si>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</si>
  <si>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</si>
  <si>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</si>
  <si>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</si>
  <si>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</si>
  <si>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</si>
  <si>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</si>
  <si>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</si>
  <si>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</si>
  <si>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</si>
  <si>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</si>
  <si>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</si>
  <si>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</si>
  <si>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</si>
  <si>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</si>
  <si>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</si>
  <si>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</si>
  <si>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</si>
  <si>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</si>
  <si>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</si>
  <si>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</si>
  <si>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</si>
  <si>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</si>
  <si>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</si>
  <si>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</si>
  <si>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</si>
  <si>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</si>
  <si>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</si>
  <si>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</si>
  <si>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</si>
  <si>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</si>
  <si>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</si>
  <si>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</si>
  <si>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</si>
  <si>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</si>
  <si>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</si>
  <si>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</si>
  <si>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</si>
  <si>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</si>
  <si>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</si>
  <si>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</si>
  <si>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</si>
  <si>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</si>
  <si>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</si>
  <si>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</si>
  <si>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</si>
  <si>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</si>
  <si>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</si>
  <si>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</si>
  <si>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</si>
  <si>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</si>
  <si>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</si>
  <si>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</si>
  <si>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</si>
  <si>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</si>
  <si>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</si>
  <si>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</si>
  <si>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</si>
  <si>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</si>
  <si>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</si>
  <si>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</si>
  <si>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</si>
  <si>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</si>
  <si>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</si>
  <si>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</si>
  <si>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</si>
  <si>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</si>
  <si>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</si>
  <si>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</si>
  <si>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</si>
  <si>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</si>
  <si>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</si>
  <si>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</si>
  <si>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</si>
  <si>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</si>
  <si>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</si>
  <si>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</si>
  <si>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</si>
  <si>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</si>
  <si>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</si>
  <si>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</si>
  <si>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</si>
  <si>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</si>
  <si>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</si>
  <si>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</si>
  <si>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</si>
  <si>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</si>
  <si>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</si>
  <si>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</si>
  <si>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</si>
  <si>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</si>
  <si>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</si>
  <si>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</si>
  <si>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</si>
  <si>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</si>
  <si>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</si>
  <si>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</si>
  <si>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</si>
  <si>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</si>
  <si>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</si>
  <si>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</si>
  <si>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</si>
  <si>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</si>
  <si>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</si>
  <si>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</si>
  <si>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</si>
  <si>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</si>
  <si>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</si>
  <si>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</si>
  <si>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</si>
  <si>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</si>
  <si>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</si>
  <si>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</si>
  <si>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</si>
  <si>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</si>
  <si>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</si>
  <si>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</si>
  <si>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</si>
  <si>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</si>
  <si>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</si>
  <si>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</si>
  <si>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</si>
  <si>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</si>
  <si>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</si>
  <si>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</si>
  <si>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</si>
  <si>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</si>
  <si>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</si>
  <si>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</si>
  <si>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</si>
  <si>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</si>
  <si>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</si>
  <si>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</si>
  <si>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</si>
  <si>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</si>
  <si>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</si>
  <si>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</si>
  <si>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</si>
  <si>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</si>
  <si>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</si>
  <si>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</si>
  <si>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</si>
  <si>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</si>
  <si>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</si>
  <si>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</si>
  <si>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</si>
  <si>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</si>
  <si>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</si>
  <si>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</si>
  <si>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</si>
  <si>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</si>
  <si>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</si>
  <si>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</si>
  <si>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</si>
  <si>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</si>
  <si>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</si>
  <si>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</si>
  <si>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</si>
  <si>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</si>
  <si>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</si>
  <si>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</si>
  <si>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</si>
  <si>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</si>
  <si>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</si>
  <si>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</si>
  <si>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</si>
  <si>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</si>
  <si>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</si>
  <si>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</si>
  <si>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</si>
  <si>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</si>
  <si>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</si>
  <si>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</si>
  <si>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</si>
  <si>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</si>
  <si>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</si>
  <si>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</si>
  <si>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</si>
  <si>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</si>
  <si>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</si>
  <si>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</si>
  <si>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</si>
  <si>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</si>
  <si>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</si>
  <si>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</si>
  <si>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</si>
  <si>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</si>
  <si>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</si>
  <si>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</si>
  <si>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</si>
  <si>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</si>
  <si>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</si>
  <si>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</si>
  <si>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</si>
  <si>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</si>
  <si>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</si>
  <si>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</si>
  <si>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</si>
  <si>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</si>
  <si>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</si>
  <si>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</si>
  <si>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</si>
  <si>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</si>
  <si>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</si>
  <si>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</si>
  <si>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</si>
  <si>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</si>
  <si>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</si>
  <si>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</si>
  <si>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</si>
  <si>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</si>
  <si>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</si>
  <si>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</si>
  <si>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</si>
  <si>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</si>
  <si>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</si>
  <si>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</si>
  <si>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</si>
  <si>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</si>
  <si>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</si>
  <si>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</si>
  <si>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</si>
  <si>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</si>
  <si>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</si>
  <si>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</si>
  <si>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</si>
  <si>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</si>
  <si>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</si>
  <si>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</si>
  <si>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</si>
  <si>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</si>
  <si>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</si>
  <si>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</si>
  <si>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</si>
  <si>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</si>
  <si>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</si>
  <si>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</si>
  <si>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</si>
  <si>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</si>
  <si>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</si>
  <si>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</si>
  <si>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</si>
  <si>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</si>
  <si>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</si>
  <si>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</si>
  <si>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</si>
  <si>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</si>
  <si>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</si>
  <si>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</si>
  <si>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</si>
  <si>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</si>
  <si>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</si>
  <si>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</si>
  <si>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</si>
  <si>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</si>
  <si>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</si>
  <si>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</si>
  <si>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</si>
  <si>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</si>
  <si>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</si>
  <si>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</si>
  <si>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</si>
  <si>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</si>
  <si>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</si>
  <si>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</si>
  <si>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</si>
  <si>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</si>
  <si>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</si>
  <si>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</si>
  <si>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</si>
  <si>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</si>
  <si>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</si>
  <si>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</si>
  <si>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</si>
  <si>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</si>
  <si>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</si>
  <si>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</si>
  <si>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</si>
  <si>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</si>
  <si>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</si>
  <si>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</si>
  <si>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</si>
  <si>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</si>
  <si>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</si>
  <si>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</si>
  <si>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</si>
  <si>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</si>
  <si>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</si>
  <si>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</si>
  <si>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</si>
  <si>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</si>
  <si>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</si>
  <si>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</si>
  <si>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</si>
  <si>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</si>
  <si>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</si>
  <si>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</si>
  <si>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</si>
  <si>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</si>
  <si>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</si>
  <si>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</si>
  <si>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</si>
  <si>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</si>
  <si>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</si>
  <si>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</si>
  <si>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</si>
  <si>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</si>
  <si>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</si>
  <si>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</si>
  <si>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</si>
  <si>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</si>
  <si>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</si>
  <si>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</si>
  <si>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</si>
  <si>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</si>
  <si>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</si>
  <si>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</si>
  <si>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</si>
  <si>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</si>
  <si>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</si>
  <si>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</si>
  <si>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</si>
  <si>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</si>
  <si>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</si>
  <si>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</si>
  <si>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</si>
  <si>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</si>
  <si>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</si>
  <si>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</si>
  <si>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</si>
  <si>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</si>
  <si>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</si>
  <si>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</si>
  <si>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</si>
  <si>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</si>
  <si>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</si>
  <si>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</si>
  <si>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</si>
  <si>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</si>
  <si>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</si>
  <si>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</si>
  <si>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</si>
  <si>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</si>
  <si>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</si>
  <si>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</si>
  <si>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</si>
  <si>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</si>
  <si>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</si>
  <si>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</si>
  <si>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</si>
  <si>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</si>
  <si>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</si>
  <si>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</si>
  <si>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</si>
  <si>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</si>
  <si>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</si>
  <si>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</si>
  <si>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</si>
  <si>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</si>
  <si>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</si>
  <si>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</si>
  <si>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</si>
  <si>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</si>
  <si>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</si>
  <si>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</si>
  <si>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</si>
  <si>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</si>
  <si>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</si>
  <si>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</si>
  <si>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</si>
  <si>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</si>
  <si>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</si>
  <si>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</si>
  <si>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</si>
  <si>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</si>
  <si>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</si>
  <si>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</si>
  <si>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</si>
  <si>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</si>
  <si>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</si>
  <si>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</si>
  <si>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</si>
  <si>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</si>
  <si>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</si>
  <si>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</si>
  <si>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</si>
  <si>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</si>
  <si>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</si>
  <si>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</si>
  <si>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</si>
  <si>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</si>
  <si>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</si>
  <si>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</si>
  <si>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</si>
  <si>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</si>
  <si>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</si>
  <si>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</si>
  <si>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</si>
  <si>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</si>
  <si>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</si>
  <si>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</si>
  <si>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</si>
  <si>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</si>
  <si>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</si>
  <si>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</si>
  <si>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</si>
  <si>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</si>
  <si>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</si>
  <si>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</si>
  <si>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</si>
  <si>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</si>
  <si>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</si>
  <si>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</si>
  <si>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</si>
  <si>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</si>
  <si>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</si>
  <si>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</si>
  <si>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</si>
  <si>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</si>
  <si>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</si>
  <si>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</si>
  <si>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</si>
  <si>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</si>
  <si>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</si>
  <si>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</si>
  <si>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</si>
  <si>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</si>
  <si>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</si>
  <si>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</si>
  <si>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</si>
  <si>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</si>
  <si>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</si>
  <si>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</si>
  <si>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</si>
  <si>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</si>
  <si>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</si>
  <si>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</si>
  <si>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</si>
  <si>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</si>
  <si>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</si>
  <si>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</si>
  <si>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</si>
  <si>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</si>
  <si>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</si>
  <si>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</si>
  <si>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</si>
  <si>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</si>
  <si>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</si>
  <si>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</si>
  <si>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</si>
  <si>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</si>
  <si>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</si>
  <si>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</si>
  <si>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</si>
  <si>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</si>
  <si>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</si>
  <si>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</si>
  <si>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</si>
  <si>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</si>
  <si>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</si>
  <si>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</si>
  <si>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</si>
  <si>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</si>
  <si>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</si>
  <si>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</si>
  <si>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</si>
  <si>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</si>
  <si>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</si>
  <si>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</si>
  <si>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</si>
  <si>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</si>
  <si>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</si>
  <si>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</si>
  <si>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</si>
  <si>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</si>
  <si>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</si>
  <si>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</si>
  <si>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</si>
  <si>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</si>
  <si>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</si>
  <si>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</si>
  <si>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</si>
  <si>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</si>
  <si>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</si>
  <si>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</si>
  <si>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</si>
  <si>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</si>
  <si>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</si>
  <si>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</si>
  <si>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</si>
  <si>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</si>
  <si>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</si>
  <si>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</si>
  <si>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</si>
  <si>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</si>
  <si>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</si>
  <si>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</si>
  <si>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</si>
  <si>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</si>
  <si>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</si>
  <si>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</si>
  <si>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</si>
  <si>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</si>
  <si>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</si>
  <si>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</si>
  <si>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</si>
  <si>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</si>
  <si>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</si>
  <si>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</si>
  <si>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</si>
  <si>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</si>
  <si>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</si>
  <si>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</si>
  <si>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</si>
  <si>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</si>
  <si>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</si>
  <si>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</si>
  <si>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</si>
  <si>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</si>
  <si>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</si>
  <si>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</si>
  <si>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</si>
  <si>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</si>
  <si>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</si>
  <si>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</si>
  <si>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</si>
  <si>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</si>
  <si>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</si>
  <si>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</si>
  <si>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</si>
  <si>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</si>
  <si>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</si>
  <si>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</si>
  <si>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</si>
  <si>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</si>
  <si>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</si>
  <si>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</si>
  <si>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</si>
  <si>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</si>
  <si>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</si>
  <si>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</si>
  <si>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</si>
  <si>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</si>
  <si>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</si>
  <si>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</si>
  <si>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</si>
  <si>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</si>
  <si>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</si>
  <si>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</si>
  <si>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</si>
  <si>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</si>
  <si>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</si>
  <si>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</si>
  <si>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</si>
  <si>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</si>
  <si>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</si>
  <si>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</si>
  <si>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</si>
  <si>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</si>
  <si>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</si>
  <si>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</si>
  <si>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</si>
  <si>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</si>
  <si>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</si>
  <si>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</si>
  <si>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</si>
  <si>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</si>
  <si>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</si>
  <si>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</si>
  <si>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</si>
  <si>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</si>
  <si>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</si>
  <si>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</si>
  <si>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</si>
  <si>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</si>
  <si>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</si>
  <si>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</si>
  <si>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</si>
  <si>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</si>
  <si>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</si>
  <si>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</si>
  <si>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</si>
  <si>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</si>
  <si>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</si>
  <si>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</si>
  <si>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</si>
  <si>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</si>
  <si>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</si>
  <si>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</si>
  <si>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</si>
  <si>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</si>
  <si>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</si>
  <si>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</si>
  <si>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</si>
  <si>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</si>
  <si>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</si>
  <si>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</si>
  <si>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</si>
  <si>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</si>
  <si>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</si>
  <si>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</si>
  <si>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</si>
  <si>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</si>
  <si>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</si>
  <si>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</si>
  <si>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</si>
  <si>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</si>
  <si>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</si>
  <si>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</si>
  <si>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</si>
  <si>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</si>
  <si>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</si>
  <si>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</si>
  <si>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</si>
  <si>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</si>
  <si>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</si>
  <si>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</si>
  <si>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</si>
  <si>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</si>
  <si>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</si>
  <si>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</si>
  <si>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</si>
  <si>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</si>
  <si>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</si>
  <si>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</si>
  <si>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</si>
  <si>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</si>
  <si>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</si>
  <si>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</si>
  <si>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</si>
  <si>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</si>
  <si>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</si>
  <si>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</si>
  <si>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</si>
  <si>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</si>
  <si>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</si>
  <si>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</si>
  <si>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</si>
  <si>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</si>
  <si>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</si>
  <si>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</si>
  <si>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</si>
  <si>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</si>
  <si>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</si>
  <si>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</si>
  <si>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</si>
  <si>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</si>
  <si>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</si>
  <si>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</si>
  <si>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</si>
  <si>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</si>
  <si>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</si>
  <si>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</si>
  <si>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</si>
  <si>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</si>
  <si>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</si>
  <si>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</si>
  <si>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</si>
  <si>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</si>
  <si>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</si>
  <si>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</si>
  <si>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</si>
  <si>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</si>
  <si>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</si>
  <si>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</si>
  <si>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</si>
  <si>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</si>
  <si>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</si>
  <si>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</si>
  <si>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</si>
  <si>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</si>
  <si>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</si>
  <si>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</si>
  <si>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</si>
  <si>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</si>
  <si>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</si>
  <si>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</si>
  <si>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</si>
  <si>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</si>
  <si>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</si>
  <si>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</si>
  <si>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</si>
  <si>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</si>
  <si>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</si>
  <si>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</si>
  <si>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</si>
  <si>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</si>
  <si>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</si>
  <si>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</si>
  <si>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</si>
  <si>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</si>
  <si>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</si>
  <si>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</si>
  <si>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</si>
  <si>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</si>
  <si>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</si>
  <si>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</si>
  <si>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</si>
  <si>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</si>
  <si>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</si>
  <si>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</si>
  <si>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</si>
  <si>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</si>
  <si>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</si>
  <si>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</si>
  <si>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</si>
  <si>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</si>
  <si>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</si>
  <si>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</si>
  <si>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</si>
  <si>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</si>
  <si>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</si>
  <si>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</si>
  <si>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</si>
  <si>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</si>
  <si>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</si>
  <si>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</si>
  <si>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</si>
  <si>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</si>
  <si>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</si>
  <si>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</si>
  <si>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</si>
  <si>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</si>
  <si>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</si>
  <si>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</si>
  <si>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</si>
  <si>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</si>
  <si>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</si>
  <si>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</si>
  <si>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</si>
  <si>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</si>
  <si>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</si>
  <si>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</si>
  <si>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</si>
  <si>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</si>
  <si>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</si>
  <si>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</si>
  <si>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</si>
  <si>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</si>
  <si>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</si>
  <si>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</si>
  <si>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</si>
  <si>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</si>
  <si>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</si>
  <si>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</si>
  <si>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</si>
  <si>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</si>
  <si>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</si>
  <si>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</si>
  <si>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</si>
  <si>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</si>
  <si>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</si>
  <si>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</si>
  <si>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</si>
  <si>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</si>
  <si>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</si>
  <si>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</si>
  <si>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</si>
  <si>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</si>
  <si>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</si>
  <si>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</si>
  <si>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</si>
  <si>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</si>
  <si>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</si>
  <si>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</si>
  <si>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</si>
  <si>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</si>
  <si>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</si>
  <si>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</si>
  <si>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</si>
  <si>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</si>
  <si>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</si>
  <si>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</si>
  <si>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</si>
  <si>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</si>
  <si>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</si>
  <si>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</si>
  <si>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</si>
  <si>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</si>
  <si>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</si>
  <si>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</si>
  <si>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</si>
  <si>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</si>
  <si>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</si>
  <si>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</si>
  <si>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</si>
  <si>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</si>
  <si>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</si>
  <si>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</si>
  <si>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</si>
  <si>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</si>
  <si>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</si>
  <si>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</si>
  <si>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</si>
  <si>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</si>
  <si>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</si>
  <si>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</si>
  <si>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</si>
  <si>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</si>
  <si>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</si>
  <si>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</si>
  <si>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</si>
  <si>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</si>
  <si>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</si>
  <si>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</si>
  <si>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</si>
  <si>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</si>
  <si>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</si>
  <si>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</si>
  <si>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</si>
  <si>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</si>
  <si>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</si>
  <si>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</si>
  <si>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</si>
  <si>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</si>
  <si>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</si>
  <si>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</si>
  <si>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</si>
  <si>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</si>
  <si>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</si>
  <si>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</si>
  <si>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</si>
  <si>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</si>
  <si>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</si>
  <si>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</si>
  <si>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</si>
  <si>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</si>
  <si>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</si>
  <si>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</si>
  <si>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</si>
  <si>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</si>
  <si>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</si>
  <si>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</si>
  <si>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</si>
  <si>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</si>
  <si>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</si>
  <si>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</si>
  <si>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</si>
  <si>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</si>
  <si>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</si>
  <si>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</si>
  <si>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</si>
  <si>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</si>
  <si>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</si>
  <si>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</si>
  <si>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</si>
  <si>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</si>
  <si>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</si>
  <si>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</si>
  <si>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</si>
  <si>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</si>
  <si>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</si>
  <si>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</si>
  <si>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</si>
  <si>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</si>
  <si>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</si>
  <si>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</si>
  <si>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</si>
  <si>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</si>
  <si>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</si>
  <si>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</si>
  <si>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</si>
  <si>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</si>
  <si>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</si>
  <si>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</si>
  <si>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</si>
  <si>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</si>
  <si>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</si>
  <si>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</si>
  <si>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</si>
  <si>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</si>
  <si>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</si>
  <si>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</si>
  <si>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</si>
  <si>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</si>
  <si>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</si>
  <si>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</si>
  <si>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</si>
  <si>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</si>
  <si>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</si>
  <si>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</si>
  <si>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</si>
  <si>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</si>
  <si>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</si>
  <si>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</si>
  <si>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</si>
  <si>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</si>
  <si>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</si>
  <si>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</si>
  <si>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</si>
  <si>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</si>
  <si>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</si>
  <si>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</si>
  <si>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</si>
  <si>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</si>
  <si>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</si>
  <si>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</si>
  <si>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</si>
  <si>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</si>
  <si>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</si>
  <si>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</si>
  <si>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</si>
  <si>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</si>
  <si>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</si>
  <si>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</si>
  <si>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</si>
  <si>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</si>
  <si>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</si>
  <si>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</si>
  <si>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</si>
  <si>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</si>
  <si>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</si>
  <si>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</si>
  <si>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</si>
  <si>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</si>
  <si>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</si>
  <si>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</si>
  <si>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</si>
  <si>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</si>
  <si>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</si>
  <si>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</si>
  <si>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</si>
  <si>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</si>
  <si>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</si>
  <si>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</si>
  <si>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</si>
  <si>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</si>
  <si>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</si>
  <si>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</si>
  <si>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</si>
  <si>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</si>
  <si>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</si>
  <si>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</si>
  <si>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</si>
  <si>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</si>
  <si>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</si>
  <si>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</si>
  <si>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</si>
  <si>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</si>
  <si>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</si>
  <si>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</si>
  <si>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</si>
  <si>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</si>
  <si>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</si>
  <si>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</si>
  <si>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</si>
  <si>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</si>
  <si>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</si>
  <si>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</si>
  <si>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</si>
  <si>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</si>
  <si>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</si>
  <si>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</si>
  <si>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</si>
  <si>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</si>
  <si>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</si>
  <si>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</si>
  <si>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</si>
  <si>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</si>
  <si>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</si>
  <si>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</si>
  <si>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</si>
  <si>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</si>
  <si>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</si>
  <si>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</si>
  <si>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</si>
  <si>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</si>
  <si>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</si>
  <si>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</si>
  <si>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</si>
  <si>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</si>
  <si>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</si>
  <si>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</si>
  <si>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</si>
  <si>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</si>
  <si>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</si>
  <si>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</si>
  <si>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</si>
  <si>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</si>
  <si>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</si>
  <si>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</si>
  <si>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</si>
  <si>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</si>
  <si>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</si>
  <si>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</si>
  <si>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</si>
  <si>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</si>
  <si>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</si>
  <si>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</si>
  <si>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</si>
  <si>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</si>
  <si>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</si>
  <si>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</si>
  <si>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</si>
  <si>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</si>
  <si>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</si>
  <si>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</si>
  <si>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</si>
  <si>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</si>
  <si>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</si>
  <si>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</si>
  <si>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</si>
  <si>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</si>
  <si>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</si>
  <si>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</si>
  <si>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</si>
  <si>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</si>
  <si>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</si>
  <si>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</si>
  <si>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</si>
  <si>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</si>
  <si>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</si>
  <si>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</si>
  <si>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</si>
  <si>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</si>
  <si>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</si>
  <si>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</si>
  <si>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</si>
  <si>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</si>
  <si>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</si>
  <si>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</si>
  <si>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</si>
  <si>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</si>
  <si>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</si>
  <si>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</si>
  <si>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</si>
  <si>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</si>
  <si>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</si>
  <si>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</si>
  <si>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</si>
  <si>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</si>
  <si>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</si>
  <si>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</si>
  <si>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</si>
  <si>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</si>
  <si>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</si>
  <si>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</si>
  <si>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</si>
  <si>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</si>
  <si>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</si>
  <si>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</si>
  <si>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</si>
  <si>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</si>
  <si>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</si>
  <si>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</si>
  <si>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</si>
  <si>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</si>
  <si>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</si>
  <si>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</si>
  <si>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</si>
  <si>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</si>
  <si>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</si>
  <si>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</si>
  <si>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</si>
  <si>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</si>
  <si>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</si>
  <si>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</si>
  <si>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</si>
  <si>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</si>
  <si>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</si>
  <si>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</si>
  <si>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</si>
  <si>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</si>
  <si>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</si>
  <si>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</si>
  <si>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</si>
  <si>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</si>
  <si>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</si>
  <si>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</si>
  <si>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</si>
  <si>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</si>
  <si>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</si>
  <si>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</si>
  <si>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</si>
  <si>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</si>
  <si>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</si>
  <si>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</si>
  <si>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</si>
  <si>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</si>
  <si>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</si>
  <si>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</si>
  <si>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</si>
  <si>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</si>
  <si>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</si>
  <si>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</si>
  <si>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</si>
  <si>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</si>
  <si>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</si>
  <si>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</si>
  <si>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</si>
  <si>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</si>
  <si>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</si>
  <si>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</si>
  <si>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</si>
  <si>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</si>
  <si>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</si>
  <si>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</si>
  <si>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</si>
  <si>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</si>
  <si>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</si>
  <si>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</si>
  <si>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</si>
  <si>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</si>
  <si>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</si>
  <si>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</si>
  <si>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</si>
  <si>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</si>
  <si>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</si>
  <si>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</si>
  <si>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</si>
  <si>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</si>
  <si>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</si>
  <si>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</si>
  <si>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</si>
  <si>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</si>
  <si>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</si>
  <si>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</si>
  <si>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</si>
  <si>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</si>
  <si>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</si>
  <si>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</si>
  <si>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</si>
  <si>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</si>
  <si>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</si>
  <si>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</si>
  <si>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</si>
  <si>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</si>
  <si>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</si>
  <si>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</si>
  <si>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</si>
  <si>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</si>
  <si>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</si>
  <si>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</si>
  <si>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</si>
  <si>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</si>
  <si>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</si>
  <si>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</si>
  <si>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</si>
  <si>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</si>
  <si>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</si>
  <si>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</si>
  <si>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</si>
  <si>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</si>
  <si>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</si>
  <si>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</si>
  <si>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</si>
  <si>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</si>
  <si>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</si>
  <si>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</si>
  <si>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</si>
  <si>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</si>
  <si>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</si>
  <si>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</si>
  <si>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</si>
  <si>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</si>
  <si>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</si>
  <si>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</si>
  <si>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</si>
  <si>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</si>
  <si>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</si>
  <si>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</si>
  <si>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</si>
  <si>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</si>
  <si>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</si>
  <si>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</si>
  <si>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</si>
  <si>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</si>
  <si>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</si>
  <si>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</si>
  <si>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</si>
  <si>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</si>
  <si>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</si>
  <si>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</si>
  <si>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</si>
  <si>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</si>
  <si>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</si>
  <si>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</si>
  <si>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</si>
  <si>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</si>
  <si>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</si>
  <si>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</si>
  <si>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</si>
  <si>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</si>
  <si>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</si>
  <si>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</si>
  <si>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</si>
  <si>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</si>
  <si>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</si>
  <si>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</si>
  <si>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</si>
  <si>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</si>
  <si>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</si>
  <si>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</si>
  <si>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</si>
  <si>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</si>
  <si>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</si>
  <si>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</si>
  <si>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</si>
  <si>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</si>
  <si>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</si>
  <si>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</si>
  <si>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</si>
  <si>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</si>
  <si>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</si>
  <si>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</si>
  <si>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</si>
  <si>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</si>
  <si>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</si>
  <si>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</si>
  <si>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</si>
  <si>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</si>
  <si>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</si>
  <si>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</si>
  <si>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</si>
  <si>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</si>
  <si>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</si>
  <si>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</si>
  <si>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</si>
  <si>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</si>
  <si>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</si>
  <si>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</si>
  <si>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</si>
  <si>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</si>
  <si>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</si>
  <si>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</si>
  <si>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</si>
  <si>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</si>
  <si>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</si>
  <si>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</si>
  <si>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</si>
  <si>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</si>
  <si>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</si>
  <si>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</si>
  <si>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</si>
  <si>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</si>
  <si>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</si>
  <si>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</si>
  <si>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</si>
  <si>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</si>
  <si>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</si>
  <si>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</si>
  <si>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</si>
  <si>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</si>
  <si>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</si>
  <si>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</si>
  <si>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</si>
  <si>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</si>
  <si>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</si>
  <si>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</si>
  <si>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</si>
  <si>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</si>
  <si>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</si>
  <si>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</si>
  <si>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</si>
  <si>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</si>
  <si>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</si>
  <si>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</si>
  <si>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</si>
  <si>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</si>
  <si>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</si>
  <si>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</si>
  <si>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</si>
  <si>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</si>
  <si>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</si>
  <si>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</si>
  <si>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</si>
  <si>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</si>
  <si>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</si>
  <si>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</si>
  <si>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</si>
  <si>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</si>
  <si>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</si>
  <si>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</si>
  <si>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</si>
  <si>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</si>
  <si>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</si>
  <si>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</si>
  <si>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</si>
  <si>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</si>
  <si>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</si>
  <si>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</si>
  <si>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</si>
  <si>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</si>
  <si>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</si>
  <si>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</si>
  <si>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</si>
  <si>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</si>
  <si>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</si>
  <si>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</si>
  <si>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</si>
  <si>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</si>
  <si>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</si>
  <si>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</si>
  <si>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</si>
  <si>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</si>
  <si>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</si>
  <si>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</si>
  <si>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</si>
  <si>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</si>
  <si>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</si>
  <si>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</si>
  <si>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</si>
  <si>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</si>
  <si>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</si>
  <si>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</si>
  <si>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</si>
  <si>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</si>
  <si>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</si>
  <si>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</si>
  <si>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</si>
  <si>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</si>
  <si>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</si>
  <si>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</si>
  <si>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</si>
  <si>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</si>
  <si>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</si>
  <si>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</si>
  <si>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</si>
  <si>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</si>
  <si>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</si>
  <si>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</si>
  <si>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</si>
  <si>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</si>
  <si>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</si>
  <si>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</si>
  <si>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</si>
  <si>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</si>
  <si>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</si>
  <si>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</si>
  <si>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</si>
  <si>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</si>
  <si>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</si>
  <si>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</si>
  <si>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</si>
  <si>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</si>
  <si>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</si>
  <si>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</si>
  <si>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</si>
  <si>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</si>
  <si>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</si>
  <si>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</si>
  <si>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</si>
  <si>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</si>
  <si>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</si>
  <si>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</si>
  <si>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</si>
  <si>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</si>
  <si>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</si>
  <si>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</si>
  <si>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</si>
  <si>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</si>
  <si>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</si>
  <si>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</si>
  <si>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</si>
  <si>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</si>
  <si>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</si>
  <si>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</si>
  <si>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</si>
  <si>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</si>
  <si>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</si>
  <si>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</si>
  <si>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</si>
  <si>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</si>
  <si>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</si>
  <si>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</si>
  <si>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</si>
  <si>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</si>
  <si>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</si>
  <si>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</si>
  <si>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</si>
  <si>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</si>
  <si>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</si>
  <si>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</si>
  <si>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</si>
  <si>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</si>
  <si>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</si>
  <si>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</si>
  <si>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</si>
  <si>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</si>
  <si>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</si>
  <si>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</si>
  <si>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</si>
  <si>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</si>
  <si>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</si>
  <si>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</si>
  <si>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</si>
  <si>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</si>
  <si>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</si>
  <si>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</si>
  <si>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</si>
  <si>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</si>
  <si>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</si>
  <si>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</si>
  <si>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</si>
  <si>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</si>
  <si>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</si>
  <si>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</si>
  <si>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</si>
  <si>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</si>
  <si>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</si>
  <si>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</si>
  <si>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</si>
  <si>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</si>
  <si>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</si>
  <si>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</si>
  <si>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</si>
  <si>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</si>
  <si>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</si>
  <si>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</si>
  <si>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</si>
  <si>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</si>
  <si>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</si>
  <si>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</si>
  <si>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</si>
  <si>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</si>
  <si>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</si>
  <si>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</si>
  <si>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</si>
  <si>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</si>
  <si>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</si>
  <si>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</si>
  <si>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</si>
  <si>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</si>
  <si>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</si>
  <si>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</si>
  <si>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</si>
  <si>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</si>
  <si>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</si>
  <si>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</si>
  <si>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</si>
  <si>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</si>
  <si>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</si>
  <si>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</si>
  <si>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</si>
  <si>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</si>
  <si>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</si>
  <si>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</si>
  <si>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</si>
  <si>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</si>
  <si>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</si>
  <si>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</si>
  <si>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</si>
  <si>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</si>
  <si>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</si>
  <si>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</si>
  <si>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</si>
  <si>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</si>
  <si>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</si>
  <si>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</si>
  <si>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</si>
  <si>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</si>
  <si>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</si>
  <si>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</si>
  <si>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</si>
  <si>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</si>
  <si>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</si>
  <si>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</si>
  <si>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</si>
  <si>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</si>
  <si>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</si>
  <si>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</si>
  <si>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</si>
  <si>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</si>
  <si>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</si>
  <si>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</si>
  <si>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</si>
  <si>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</si>
  <si>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</si>
  <si>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</si>
  <si>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</si>
  <si>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</si>
  <si>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</si>
  <si>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</si>
  <si>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</si>
  <si>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</si>
  <si>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</si>
  <si>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</si>
  <si>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</si>
  <si>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</si>
  <si>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</si>
  <si>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</si>
  <si>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</si>
  <si>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</si>
  <si>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</si>
  <si>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</si>
  <si>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</si>
  <si>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</si>
  <si>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</si>
  <si>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</si>
  <si>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</si>
  <si>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</si>
  <si>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</si>
  <si>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</si>
  <si>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</si>
  <si>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</si>
  <si>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</si>
  <si>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</si>
  <si>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</si>
  <si>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</si>
  <si>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</si>
  <si>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</si>
  <si>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</si>
  <si>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</si>
  <si>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</si>
  <si>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</si>
  <si>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</si>
  <si>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</si>
  <si>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</si>
  <si>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</si>
  <si>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</si>
  <si>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</si>
  <si>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</si>
  <si>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</si>
  <si>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</si>
  <si>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</si>
  <si>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</si>
  <si>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</si>
  <si>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</si>
  <si>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</si>
  <si>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</si>
  <si>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</si>
  <si>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</si>
  <si>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</si>
  <si>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</si>
  <si>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</si>
  <si>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</si>
  <si>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</si>
  <si>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</si>
  <si>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</si>
  <si>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</si>
  <si>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</si>
  <si>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</si>
  <si>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</si>
  <si>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</si>
  <si>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</si>
  <si>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</si>
  <si>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</si>
  <si>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</si>
  <si>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</si>
  <si>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</si>
  <si>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</si>
  <si>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</si>
  <si>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</si>
  <si>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</si>
  <si>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</si>
  <si>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</si>
  <si>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</si>
  <si>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</si>
  <si>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</si>
  <si>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</si>
  <si>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</si>
  <si>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</si>
  <si>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</si>
  <si>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</si>
  <si>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</si>
  <si>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</si>
  <si>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</si>
  <si>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</si>
  <si>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</si>
  <si>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</si>
  <si>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</si>
  <si>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</si>
  <si>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</si>
  <si>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</si>
  <si>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</si>
  <si>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</si>
  <si>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</si>
  <si>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</si>
  <si>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</si>
  <si>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</si>
  <si>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</si>
  <si>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</si>
  <si>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</si>
  <si>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</si>
  <si>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</si>
  <si>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</si>
  <si>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</si>
  <si>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</si>
  <si>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</si>
  <si>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</si>
  <si>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</si>
  <si>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</si>
  <si>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</si>
  <si>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</si>
  <si>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</si>
  <si>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</si>
  <si>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</si>
  <si>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</si>
  <si>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</si>
  <si>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</si>
  <si>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</si>
  <si>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</si>
  <si>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</si>
  <si>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</si>
  <si>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</si>
  <si>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</si>
  <si>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</si>
  <si>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</si>
  <si>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</si>
  <si>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</si>
  <si>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</si>
  <si>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</si>
  <si>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</si>
  <si>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</si>
  <si>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</si>
  <si>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</si>
  <si>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</si>
  <si>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</si>
  <si>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</si>
  <si>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</si>
  <si>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</si>
  <si>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</si>
  <si>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</si>
  <si>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</si>
  <si>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</si>
  <si>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</si>
  <si>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</si>
  <si>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</si>
  <si>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</si>
  <si>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</si>
  <si>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</si>
  <si>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</si>
  <si>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</si>
  <si>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</si>
  <si>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</si>
  <si>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</si>
  <si>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</si>
  <si>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</si>
  <si>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</si>
  <si>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</si>
  <si>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</si>
  <si>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</si>
  <si>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</si>
  <si>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</si>
  <si>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</si>
  <si>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</si>
  <si>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</si>
  <si>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</si>
  <si>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</si>
  <si>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</si>
  <si>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</si>
  <si>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</si>
  <si>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</si>
  <si>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</si>
  <si>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</si>
  <si>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</si>
  <si>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</si>
  <si>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</si>
  <si>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</si>
  <si>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</si>
  <si>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</si>
  <si>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</si>
  <si>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</si>
  <si>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</si>
  <si>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</si>
  <si>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</si>
  <si>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</si>
  <si>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</si>
  <si>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</si>
  <si>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</si>
  <si>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</si>
  <si>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</si>
  <si>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</si>
  <si>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</si>
  <si>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</si>
  <si>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</si>
  <si>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</si>
  <si>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</si>
  <si>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</si>
  <si>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</si>
  <si>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</si>
  <si>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</si>
  <si>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</si>
  <si>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</si>
  <si>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</si>
  <si>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</si>
  <si>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</si>
  <si>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</si>
  <si>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</si>
  <si>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</si>
  <si>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</si>
  <si>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</si>
  <si>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</si>
  <si>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</si>
  <si>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</si>
  <si>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</si>
  <si>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</si>
  <si>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</si>
  <si>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</si>
  <si>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</si>
  <si>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</si>
  <si>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</si>
  <si>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</si>
  <si>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</si>
  <si>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</si>
  <si>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</si>
  <si>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</si>
  <si>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</si>
  <si>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</si>
  <si>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</si>
  <si>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</si>
  <si>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</si>
  <si>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</si>
  <si>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</si>
  <si>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</si>
  <si>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</si>
  <si>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</si>
  <si>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</si>
  <si>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</si>
  <si>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</si>
  <si>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</si>
  <si>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</si>
  <si>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</si>
  <si>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</si>
  <si>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</si>
  <si>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</si>
  <si>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</si>
  <si>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</si>
  <si>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</si>
  <si>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</si>
  <si>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</si>
  <si>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</si>
  <si>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</si>
  <si>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</si>
  <si>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</si>
  <si>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</si>
  <si>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</si>
  <si>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</si>
  <si>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</si>
  <si>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</si>
  <si>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</si>
  <si>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</si>
  <si>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</si>
  <si>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</si>
  <si>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</si>
  <si>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</si>
  <si>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</si>
  <si>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</si>
  <si>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</si>
  <si>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</si>
  <si>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</si>
  <si>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</si>
  <si>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</si>
  <si>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</si>
  <si>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</si>
  <si>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</si>
  <si>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</si>
  <si>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</si>
  <si>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</si>
  <si>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</si>
  <si>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</si>
  <si>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</si>
  <si>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</si>
  <si>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</si>
  <si>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</si>
  <si>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</si>
  <si>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</si>
  <si>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</si>
  <si>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</si>
  <si>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</si>
  <si>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</si>
  <si>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</si>
  <si>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</si>
  <si>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</si>
  <si>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</si>
  <si>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</si>
  <si>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</si>
  <si>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</si>
  <si>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</si>
  <si>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</si>
  <si>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</si>
  <si>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</si>
  <si>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</si>
  <si>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</si>
  <si>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</si>
  <si>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</si>
  <si>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</si>
  <si>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</si>
  <si>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</si>
  <si>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</si>
  <si>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</si>
  <si>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</si>
  <si>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</si>
  <si>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</si>
  <si>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</si>
  <si>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</si>
  <si>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</si>
  <si>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</si>
  <si>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</si>
  <si>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</si>
  <si>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</si>
  <si>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</si>
  <si>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</si>
  <si>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</si>
  <si>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</si>
  <si>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</si>
  <si>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</si>
  <si>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</si>
  <si>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</si>
  <si>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</si>
  <si>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</si>
  <si>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</si>
  <si>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</si>
  <si>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</si>
  <si>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</si>
  <si>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</si>
  <si>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</si>
  <si>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</si>
  <si>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</si>
  <si>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</si>
  <si>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</si>
  <si>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</si>
  <si>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</si>
  <si>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</si>
  <si>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</si>
  <si>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</si>
  <si>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</si>
  <si>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</si>
  <si>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</si>
  <si>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</si>
  <si>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</si>
  <si>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</si>
  <si>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</si>
  <si>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</si>
  <si>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</si>
  <si>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</si>
  <si>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</si>
  <si>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</si>
  <si>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</si>
  <si>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</si>
  <si>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</si>
  <si>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</si>
  <si>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</si>
  <si>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</si>
  <si>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</si>
  <si>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</si>
  <si>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</si>
  <si>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</si>
  <si>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</si>
  <si>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</si>
  <si>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</si>
  <si>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</si>
  <si>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</si>
  <si>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</si>
  <si>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</si>
  <si>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</si>
  <si>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</si>
  <si>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</si>
  <si>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</si>
  <si>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</si>
  <si>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</si>
  <si>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</si>
  <si>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</si>
  <si>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</si>
  <si>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</si>
  <si>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</si>
  <si>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</si>
  <si>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</si>
  <si>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</si>
  <si>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</si>
  <si>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</si>
  <si>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</si>
  <si>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</si>
  <si>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</si>
  <si>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</si>
  <si>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</si>
  <si>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</si>
  <si>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</si>
  <si>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</si>
  <si>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</si>
  <si>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</si>
  <si>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</si>
  <si>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</si>
  <si>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</si>
  <si>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</si>
  <si>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</si>
  <si>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</si>
  <si>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</si>
  <si>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</si>
  <si>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</si>
  <si>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</si>
  <si>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</si>
  <si>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</si>
  <si>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</si>
  <si>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</si>
  <si>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</si>
  <si>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</si>
  <si>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</si>
  <si>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</si>
  <si>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</si>
  <si>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</si>
  <si>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</si>
  <si>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</si>
  <si>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</si>
  <si>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</si>
  <si>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</si>
  <si>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</si>
  <si>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</si>
  <si>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</si>
  <si>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</si>
  <si>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</si>
  <si>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</si>
  <si>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</si>
  <si>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</si>
  <si>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</si>
  <si>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</si>
  <si>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</si>
  <si>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</si>
  <si>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</si>
  <si>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</si>
  <si>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</si>
  <si>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</si>
  <si>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</si>
  <si>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</si>
  <si>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</si>
  <si>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</si>
  <si>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</si>
  <si>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</si>
  <si>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</si>
  <si>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</si>
  <si>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</si>
  <si>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</si>
  <si>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</si>
  <si>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</si>
  <si>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</si>
  <si>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</si>
  <si>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</si>
  <si>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</si>
  <si>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</si>
  <si>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</si>
  <si>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</si>
  <si>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</si>
  <si>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</si>
  <si>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</si>
  <si>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</si>
  <si>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</si>
  <si>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</si>
  <si>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</si>
  <si>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</si>
  <si>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</si>
  <si>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</si>
  <si>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</si>
  <si>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</si>
  <si>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</si>
  <si>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</si>
  <si>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</si>
  <si>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</si>
  <si>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</si>
  <si>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</si>
  <si>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</si>
  <si>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</si>
  <si>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</si>
  <si>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</si>
  <si>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</si>
  <si>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</si>
  <si>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</si>
  <si>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</si>
  <si>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</si>
  <si>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</si>
  <si>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</si>
  <si>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</si>
  <si>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</si>
  <si>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</si>
  <si>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</si>
  <si>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</si>
  <si>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</si>
  <si>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</si>
  <si>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</si>
  <si>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</si>
  <si>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</si>
  <si>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</si>
  <si>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</si>
  <si>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</si>
  <si>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</si>
  <si>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</si>
  <si>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</si>
  <si>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</si>
  <si>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</si>
  <si>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</si>
  <si>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</si>
  <si>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</si>
  <si>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</si>
  <si>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</si>
  <si>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</si>
  <si>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</si>
  <si>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</si>
  <si>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</si>
  <si>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</si>
  <si>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</si>
  <si>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</si>
  <si>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</si>
  <si>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</si>
  <si>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</si>
  <si>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</si>
  <si>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</si>
  <si>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</si>
  <si>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</si>
  <si>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</si>
  <si>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</si>
  <si>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</si>
  <si>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</si>
  <si>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</si>
  <si>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</si>
  <si>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</si>
  <si>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</si>
  <si>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</si>
  <si>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</si>
  <si>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</si>
  <si>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</si>
  <si>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</si>
  <si>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</si>
  <si>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</si>
  <si>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</si>
  <si>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</si>
  <si>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</si>
  <si>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</si>
  <si>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</si>
  <si>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</si>
  <si>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</si>
  <si>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</si>
  <si>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</si>
  <si>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</si>
  <si>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</si>
  <si>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</si>
  <si>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</si>
  <si>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</si>
  <si>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</si>
  <si>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</si>
  <si>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</si>
  <si>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</si>
  <si>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</si>
  <si>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</si>
  <si>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</si>
  <si>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</si>
  <si>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</si>
  <si>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</si>
  <si>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</si>
  <si>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</si>
  <si>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</si>
  <si>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</si>
  <si>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</si>
  <si>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</si>
  <si>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</si>
  <si>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</si>
  <si>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</si>
  <si>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</si>
  <si>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</si>
  <si>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</si>
  <si>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</si>
  <si>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</si>
  <si>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</si>
  <si>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</si>
  <si>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</si>
  <si>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</si>
  <si>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</si>
  <si>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</si>
  <si>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</si>
  <si>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</si>
  <si>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</si>
  <si>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</si>
  <si>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</si>
  <si>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</si>
  <si>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</si>
  <si>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</si>
  <si>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</si>
  <si>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</si>
  <si>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</si>
  <si>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</si>
  <si>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</si>
  <si>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</si>
  <si>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</si>
  <si>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</si>
  <si>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</si>
  <si>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</si>
  <si>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</si>
  <si>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</si>
  <si>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</si>
  <si>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</si>
  <si>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</si>
  <si>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</si>
  <si>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</si>
  <si>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</si>
  <si>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</si>
  <si>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</si>
  <si>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</si>
  <si>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</si>
  <si>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</si>
  <si>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</si>
  <si>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</si>
  <si>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</si>
  <si>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</si>
  <si>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</si>
  <si>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</si>
  <si>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</si>
  <si>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</si>
  <si>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</si>
  <si>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</si>
  <si>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</si>
  <si>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</si>
  <si>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</si>
  <si>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</si>
  <si>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</si>
  <si>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</si>
  <si>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</si>
  <si>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</si>
  <si>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</si>
  <si>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</si>
  <si>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</si>
  <si>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</si>
  <si>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</si>
  <si>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</si>
  <si>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</si>
  <si>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</si>
  <si>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</si>
  <si>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</si>
  <si>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</si>
  <si>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</si>
  <si>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</si>
  <si>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</si>
  <si>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</si>
  <si>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</si>
  <si>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</si>
  <si>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</si>
  <si>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</si>
  <si>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</si>
  <si>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</si>
  <si>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</si>
  <si>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</si>
  <si>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</si>
  <si>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</si>
  <si>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</si>
  <si>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</si>
  <si>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</si>
  <si>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</si>
  <si>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</si>
  <si>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</si>
  <si>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</si>
  <si>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</si>
  <si>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</si>
  <si>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</si>
  <si>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</si>
  <si>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</si>
  <si>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</si>
  <si>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</si>
  <si>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</si>
  <si>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</si>
  <si>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</si>
  <si>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</si>
  <si>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</si>
  <si>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</si>
  <si>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</si>
  <si>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</si>
  <si>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</si>
  <si>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</si>
  <si>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</si>
  <si>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</si>
  <si>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</si>
  <si>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</si>
  <si>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</si>
  <si>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</si>
  <si>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</si>
  <si>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</si>
  <si>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</si>
  <si>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</si>
  <si>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</si>
  <si>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</si>
  <si>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</si>
  <si>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</si>
  <si>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</si>
  <si>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</si>
  <si>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</si>
  <si>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</si>
  <si>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</si>
  <si>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</si>
  <si>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</si>
  <si>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</si>
  <si>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</si>
  <si>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</si>
  <si>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</si>
  <si>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</si>
  <si>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</si>
  <si>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</si>
  <si>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</si>
  <si>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</si>
  <si>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</si>
  <si>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</si>
  <si>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</si>
  <si>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</si>
  <si>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</si>
  <si>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</si>
  <si>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</si>
  <si>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</si>
  <si>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</si>
  <si>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</si>
  <si>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</si>
  <si>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</si>
  <si>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</si>
  <si>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</si>
  <si>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</si>
  <si>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</si>
  <si>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</si>
  <si>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</si>
  <si>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</si>
  <si>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</si>
  <si>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</si>
  <si>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</si>
  <si>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</si>
  <si>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</si>
  <si>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</si>
  <si>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</si>
  <si>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</si>
  <si>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</si>
  <si>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</si>
  <si>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</si>
  <si>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</si>
  <si>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</si>
  <si>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</si>
  <si>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</si>
  <si>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</si>
  <si>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</si>
  <si>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</si>
  <si>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</si>
  <si>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</si>
  <si>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</si>
  <si>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</si>
  <si>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</si>
  <si>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</si>
  <si>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</si>
  <si>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</si>
  <si>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</si>
  <si>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</si>
  <si>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</si>
  <si>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</si>
  <si>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</si>
  <si>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</si>
  <si>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</si>
  <si>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</si>
  <si>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</si>
  <si>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</si>
  <si>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</si>
  <si>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</si>
  <si>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</si>
  <si>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</si>
  <si>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</si>
  <si>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</si>
  <si>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</si>
  <si>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</si>
  <si>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</si>
  <si>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</si>
  <si>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</si>
  <si>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</si>
  <si>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</si>
  <si>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</si>
  <si>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</si>
  <si>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</si>
  <si>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</si>
  <si>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</si>
  <si>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</si>
  <si>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</si>
  <si>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</si>
  <si>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</si>
  <si>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</si>
  <si>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</si>
  <si>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</si>
  <si>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</si>
  <si>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</si>
  <si>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</si>
  <si>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</si>
  <si>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</si>
  <si>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</si>
  <si>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</si>
  <si>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</si>
  <si>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</si>
  <si>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</si>
  <si>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</si>
  <si>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</si>
  <si>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</si>
  <si>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</si>
  <si>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</si>
  <si>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</si>
  <si>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</si>
  <si>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</si>
  <si>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</si>
  <si>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</si>
  <si>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</si>
  <si>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</si>
  <si>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</si>
  <si>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</si>
  <si>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</si>
  <si>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</si>
  <si>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</si>
  <si>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</si>
  <si>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</si>
  <si>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</si>
  <si>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</si>
  <si>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</si>
  <si>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</si>
  <si>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</si>
  <si>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</si>
  <si>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</si>
  <si>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</si>
  <si>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</si>
  <si>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</si>
  <si>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</si>
  <si>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</si>
  <si>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</si>
  <si>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</si>
  <si>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</si>
  <si>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</si>
  <si>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</si>
  <si>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</si>
  <si>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</si>
  <si>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</si>
  <si>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</si>
  <si>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</si>
  <si>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</si>
  <si>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</si>
  <si>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</si>
  <si>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</si>
  <si>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</si>
  <si>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</si>
  <si>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</si>
  <si>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</si>
  <si>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</si>
  <si>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</si>
  <si>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</si>
  <si>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</si>
  <si>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</si>
  <si>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</si>
  <si>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</si>
  <si>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</si>
  <si>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</si>
  <si>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</si>
  <si>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</si>
  <si>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</si>
  <si>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</si>
  <si>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</si>
  <si>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</si>
  <si>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</si>
  <si>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</si>
  <si>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</si>
  <si>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</si>
  <si>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</si>
  <si>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</si>
  <si>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</si>
  <si>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</si>
  <si>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</si>
  <si>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</si>
  <si>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</si>
  <si>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</si>
  <si>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</si>
  <si>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</si>
  <si>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</si>
  <si>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</si>
  <si>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</si>
  <si>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</si>
  <si>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</si>
  <si>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</si>
  <si>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</si>
  <si>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</si>
  <si>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</si>
  <si>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</si>
  <si>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</si>
  <si>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</si>
  <si>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</si>
  <si>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</si>
  <si>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</si>
  <si>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</si>
  <si>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</si>
  <si>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</si>
  <si>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</si>
  <si>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</si>
  <si>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</si>
  <si>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</si>
  <si>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</si>
  <si>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</si>
  <si>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</si>
  <si>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</si>
  <si>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</si>
  <si>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</si>
  <si>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</si>
  <si>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</si>
  <si>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</si>
  <si>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</si>
  <si>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</si>
  <si>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</si>
  <si>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</si>
  <si>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</si>
  <si>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</si>
  <si>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</si>
  <si>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</si>
  <si>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</si>
  <si>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</si>
  <si>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</si>
  <si>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</si>
  <si>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</si>
  <si>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</si>
  <si>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</si>
  <si>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</si>
  <si>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</si>
  <si>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</si>
  <si>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</si>
  <si>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</si>
  <si>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</si>
  <si>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</si>
  <si>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</si>
  <si>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</si>
  <si>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</si>
  <si>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</si>
  <si>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</si>
  <si>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</si>
  <si>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</si>
  <si>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</si>
  <si>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</si>
  <si>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</si>
  <si>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</si>
  <si>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</si>
  <si>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</si>
  <si>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</si>
  <si>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</si>
  <si>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</si>
  <si>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</si>
  <si>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</si>
  <si>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</si>
  <si>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</si>
  <si>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</si>
  <si>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</si>
  <si>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</si>
  <si>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</si>
  <si>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</si>
  <si>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</si>
  <si>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</si>
  <si>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</si>
  <si>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</si>
  <si>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</si>
  <si>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</si>
  <si>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</si>
  <si>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</si>
  <si>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</si>
  <si>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</si>
  <si>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</si>
  <si>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</si>
  <si>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</si>
  <si>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</si>
  <si>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</si>
  <si>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</si>
  <si>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</si>
  <si>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</si>
  <si>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</si>
  <si>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</si>
  <si>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</si>
  <si>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</si>
  <si>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</si>
  <si>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</si>
  <si>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</si>
  <si>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</si>
  <si>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</si>
  <si>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</si>
  <si>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</si>
  <si>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</si>
  <si>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</si>
  <si>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</si>
  <si>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</si>
  <si>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</si>
  <si>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</si>
  <si>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</si>
  <si>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</si>
  <si>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</si>
  <si>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</si>
  <si>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</si>
  <si>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</si>
  <si>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</si>
  <si>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</si>
  <si>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</si>
  <si>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</si>
  <si>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</si>
  <si>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</si>
  <si>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</si>
  <si>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</si>
  <si>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</si>
  <si>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</si>
  <si>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</si>
  <si>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</si>
  <si>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</si>
  <si>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</si>
  <si>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</si>
  <si>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</si>
  <si>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</si>
  <si>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</si>
  <si>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</si>
  <si>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</si>
  <si>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</si>
  <si>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</si>
  <si>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</si>
  <si>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</si>
  <si>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</si>
  <si>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</si>
  <si>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</si>
  <si>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</si>
  <si>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</si>
  <si>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</si>
  <si>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</si>
  <si>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</si>
  <si>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</si>
  <si>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</si>
  <si>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</si>
  <si>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</si>
  <si>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</si>
  <si>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</si>
  <si>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</si>
  <si>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</si>
  <si>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</si>
  <si>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</si>
  <si>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</si>
  <si>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</si>
  <si>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</si>
  <si>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</si>
  <si>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</si>
  <si>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</si>
  <si>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</si>
  <si>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</si>
  <si>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</si>
  <si>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</si>
  <si>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</si>
  <si>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</si>
  <si>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</si>
  <si>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</si>
  <si>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</si>
  <si>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</si>
  <si>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</si>
  <si>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</si>
  <si>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</si>
  <si>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</si>
  <si>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</si>
  <si>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</si>
  <si>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</si>
  <si>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</si>
  <si>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</si>
  <si>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</si>
  <si>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</si>
  <si>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</si>
  <si>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</si>
  <si>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</si>
  <si>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</si>
  <si>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</si>
  <si>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</si>
  <si>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</si>
  <si>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</si>
  <si>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</si>
  <si>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</si>
  <si>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</si>
  <si>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</si>
  <si>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</si>
  <si>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</si>
  <si>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</si>
  <si>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</si>
  <si>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</si>
  <si>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</si>
  <si>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</si>
  <si>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</si>
  <si>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</si>
  <si>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</si>
  <si>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</si>
  <si>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</si>
  <si>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</si>
  <si>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</si>
  <si>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</si>
  <si>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</si>
  <si>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</si>
  <si>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</si>
  <si>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</si>
  <si>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</si>
  <si>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</si>
  <si>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</si>
  <si>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</si>
  <si>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</si>
  <si>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</si>
  <si>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</si>
  <si>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</si>
  <si>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</si>
  <si>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</si>
  <si>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</si>
  <si>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</si>
  <si>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</si>
  <si>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</si>
  <si>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</si>
  <si>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</si>
  <si>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</si>
  <si>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</si>
  <si>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</si>
  <si>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</si>
  <si>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</si>
  <si>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</si>
  <si>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</si>
  <si>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</si>
  <si>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</si>
  <si>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</si>
  <si>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</si>
  <si>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</si>
  <si>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</si>
  <si>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</si>
  <si>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</si>
  <si>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</si>
  <si>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</si>
  <si>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</si>
  <si>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</si>
  <si>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</si>
  <si>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</si>
  <si>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</si>
  <si>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</si>
  <si>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</si>
  <si>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</si>
  <si>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</si>
  <si>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</si>
  <si>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</si>
  <si>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</si>
  <si>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</si>
  <si>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</si>
  <si>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</si>
  <si>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</si>
  <si>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</si>
  <si>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</si>
  <si>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</si>
  <si>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</si>
  <si>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</si>
  <si>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</si>
  <si>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</si>
  <si>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</si>
  <si>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</si>
  <si>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</si>
  <si>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</si>
  <si>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</si>
  <si>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</si>
  <si>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</si>
  <si>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</si>
  <si>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</si>
  <si>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</si>
  <si>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</si>
  <si>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</si>
  <si>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</si>
  <si>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</si>
  <si>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</si>
  <si>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</si>
  <si>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</si>
  <si>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</si>
  <si>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</si>
  <si>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</si>
  <si>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</si>
  <si>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</si>
  <si>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</si>
  <si>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</si>
  <si>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</si>
  <si>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</si>
  <si>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</si>
  <si>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</si>
  <si>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</si>
  <si>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</si>
  <si>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</si>
  <si>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</si>
  <si>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</si>
  <si>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</si>
  <si>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</si>
  <si>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</si>
  <si>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</si>
  <si>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</si>
  <si>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</si>
  <si>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</si>
  <si>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</si>
  <si>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</si>
  <si>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</si>
  <si>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</si>
  <si>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</si>
  <si>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</si>
  <si>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</si>
  <si>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</si>
  <si>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</si>
  <si>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</si>
  <si>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</si>
  <si>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</si>
  <si>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</si>
  <si>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</si>
  <si>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</si>
  <si>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</si>
  <si>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</si>
  <si>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</si>
  <si>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</si>
  <si>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</si>
  <si>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</si>
  <si>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</si>
  <si>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</si>
  <si>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</si>
  <si>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</si>
  <si>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</si>
  <si>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</si>
  <si>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</si>
  <si>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</si>
  <si>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</si>
  <si>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</si>
  <si>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</si>
  <si>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</si>
  <si>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</si>
  <si>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</si>
  <si>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</si>
  <si>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</si>
  <si>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</si>
  <si>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</si>
  <si>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</si>
  <si>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</si>
  <si>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</si>
  <si>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</si>
  <si>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</si>
  <si>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</si>
  <si>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</si>
  <si>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</si>
  <si>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</si>
  <si>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</si>
  <si>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</si>
  <si>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</si>
  <si>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</si>
  <si>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</si>
  <si>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</si>
  <si>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</si>
  <si>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</si>
  <si>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</si>
  <si>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</si>
  <si>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</si>
  <si>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</si>
  <si>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</si>
  <si>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</si>
  <si>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</si>
  <si>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</si>
  <si>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</si>
  <si>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</si>
  <si>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</si>
  <si>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</si>
  <si>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</si>
  <si>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</si>
  <si>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</si>
  <si>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</si>
  <si>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</si>
  <si>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</si>
  <si>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</si>
  <si>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</si>
  <si>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</si>
  <si>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</si>
  <si>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</si>
  <si>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</si>
  <si>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</si>
  <si>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</si>
  <si>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</si>
  <si>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</si>
  <si>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</si>
  <si>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</si>
  <si>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</si>
  <si>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</si>
  <si>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</si>
  <si>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</si>
  <si>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</si>
  <si>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</si>
  <si>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</si>
  <si>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</si>
  <si>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</si>
  <si>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</si>
  <si>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</si>
  <si>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</si>
  <si>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</si>
  <si>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</si>
  <si>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</si>
  <si>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</si>
  <si>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</si>
  <si>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</si>
  <si>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</si>
  <si>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</si>
  <si>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</si>
  <si>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</si>
  <si>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</si>
  <si>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</si>
  <si>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</si>
  <si>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</si>
  <si>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</si>
  <si>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</si>
  <si>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</si>
  <si>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</si>
  <si>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</si>
  <si>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</si>
  <si>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</si>
  <si>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</si>
  <si>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</si>
  <si>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</si>
  <si>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</si>
  <si>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</si>
  <si>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</si>
  <si>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</si>
  <si>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</si>
  <si>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</si>
  <si>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</si>
  <si>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</si>
  <si>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</si>
  <si>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</si>
  <si>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</si>
  <si>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</si>
  <si>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</si>
  <si>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</si>
  <si>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</si>
  <si>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</si>
  <si>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</si>
  <si>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</si>
  <si>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</si>
  <si>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</si>
  <si>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</si>
  <si>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</si>
  <si>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</si>
  <si>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</si>
  <si>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</si>
  <si>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</si>
  <si>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</si>
  <si>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</si>
  <si>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</si>
  <si>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</si>
  <si>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</si>
  <si>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</si>
  <si>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</si>
  <si>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</si>
  <si>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</si>
  <si>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</si>
  <si>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</si>
  <si>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</si>
  <si>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</si>
  <si>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</si>
  <si>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</si>
  <si>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</si>
  <si>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</si>
  <si>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</si>
  <si>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</si>
  <si>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</si>
  <si>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</si>
  <si>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</si>
  <si>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</si>
  <si>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</si>
  <si>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</si>
  <si>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</si>
  <si>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</si>
  <si>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</si>
  <si>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</si>
  <si>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</si>
  <si>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</si>
  <si>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</si>
  <si>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</si>
  <si>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</si>
  <si>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</si>
  <si>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</si>
  <si>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</si>
  <si>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</si>
  <si>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</si>
  <si>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</si>
  <si>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</si>
  <si>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</si>
  <si>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</si>
  <si>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</si>
  <si>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</si>
  <si>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</si>
  <si>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</si>
  <si>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</si>
  <si>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</si>
  <si>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</si>
  <si>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</si>
  <si>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</si>
  <si>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</si>
  <si>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</si>
  <si>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</si>
  <si>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</si>
  <si>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</si>
  <si>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</si>
  <si>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</si>
  <si>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</si>
  <si>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</si>
  <si>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</si>
  <si>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</si>
  <si>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</si>
  <si>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</si>
  <si>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</si>
  <si>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</si>
  <si>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</si>
  <si>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</si>
  <si>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</si>
  <si>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</si>
  <si>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</si>
  <si>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</si>
  <si>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</si>
  <si>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</si>
  <si>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</si>
  <si>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</si>
  <si>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</si>
  <si>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</si>
  <si>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</si>
  <si>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</si>
  <si>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</si>
  <si>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</si>
  <si>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</si>
  <si>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</si>
  <si>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</si>
  <si>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</si>
  <si>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</si>
  <si>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</si>
  <si>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</si>
  <si>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</si>
  <si>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</si>
  <si>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</si>
  <si>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</si>
  <si>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</si>
  <si>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</si>
  <si>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</si>
  <si>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</si>
  <si>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</si>
  <si>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</si>
  <si>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</si>
  <si>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</si>
  <si>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</si>
  <si>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</si>
  <si>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</si>
  <si>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</si>
  <si>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</si>
  <si>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</si>
  <si>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</si>
  <si>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</si>
  <si>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</si>
  <si>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</si>
  <si>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</si>
  <si>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</si>
  <si>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</si>
  <si>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</si>
  <si>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</si>
  <si>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</si>
  <si>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</si>
  <si>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</si>
  <si>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</si>
  <si>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</si>
  <si>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</si>
  <si>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</si>
  <si>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</si>
  <si>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</si>
  <si>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</si>
  <si>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</si>
  <si>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</si>
  <si>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</si>
  <si>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</si>
  <si>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</si>
  <si>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</si>
  <si>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</si>
  <si>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</si>
  <si>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</si>
  <si>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</si>
  <si>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</si>
  <si>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</si>
  <si>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</si>
  <si>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</si>
  <si>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</si>
  <si>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</si>
  <si>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</si>
  <si>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</si>
  <si>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</si>
  <si>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</si>
  <si>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</si>
  <si>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</si>
  <si>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</si>
  <si>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</si>
  <si>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</si>
  <si>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</si>
  <si>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</si>
  <si>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</si>
  <si>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</si>
  <si>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</si>
  <si>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</si>
  <si>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</si>
  <si>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</si>
  <si>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</si>
  <si>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</si>
  <si>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</si>
  <si>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</si>
  <si>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</si>
  <si>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</si>
  <si>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</si>
  <si>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</si>
  <si>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</si>
  <si>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</si>
  <si>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</si>
  <si>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</si>
  <si>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</si>
  <si>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</si>
  <si>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</si>
  <si>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</si>
  <si>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</si>
  <si>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</si>
  <si>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</si>
  <si>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</si>
  <si>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</si>
  <si>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</si>
  <si>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</si>
  <si>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</si>
  <si>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</si>
  <si>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</si>
  <si>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</si>
  <si>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</si>
  <si>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</si>
  <si>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</si>
  <si>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</si>
  <si>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</si>
  <si>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</si>
  <si>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</si>
  <si>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</si>
  <si>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</si>
  <si>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</si>
  <si>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</si>
  <si>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</si>
  <si>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</si>
  <si>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</si>
  <si>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</si>
  <si>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</si>
  <si>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</si>
  <si>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</si>
  <si>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</si>
  <si>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</si>
  <si>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</si>
  <si>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</si>
  <si>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</si>
  <si>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</si>
  <si>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</si>
  <si>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</si>
  <si>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</si>
  <si>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</si>
  <si>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</si>
  <si>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</si>
  <si>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</si>
  <si>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</si>
  <si>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</si>
  <si>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</si>
  <si>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</si>
  <si>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</si>
  <si>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</si>
  <si>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</si>
  <si>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</si>
  <si>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</si>
  <si>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</si>
  <si>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</si>
  <si>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</si>
  <si>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</si>
  <si>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</si>
  <si>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</si>
  <si>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</si>
  <si>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</si>
  <si>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</si>
  <si>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</si>
  <si>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</si>
  <si>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</si>
  <si>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</si>
  <si>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</si>
  <si>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</si>
  <si>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</si>
  <si>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</si>
  <si>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</si>
  <si>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</si>
  <si>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</si>
  <si>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</si>
  <si>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</si>
  <si>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</si>
  <si>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</si>
  <si>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</si>
  <si>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</si>
  <si>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</si>
  <si>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</si>
  <si>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</si>
  <si>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</si>
  <si>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</si>
  <si>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</si>
  <si>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</si>
  <si>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</si>
  <si>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</si>
  <si>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</si>
  <si>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</si>
  <si>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</si>
  <si>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</si>
  <si>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</si>
  <si>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</si>
  <si>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</si>
  <si>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</si>
  <si>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</si>
  <si>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</si>
  <si>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</si>
  <si>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</si>
  <si>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</si>
  <si>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</si>
  <si>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</si>
  <si>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</si>
  <si>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</si>
  <si>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</si>
  <si>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</si>
  <si>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</si>
  <si>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</si>
  <si>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</si>
  <si>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</si>
  <si>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</si>
  <si>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</si>
  <si>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</si>
  <si>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</si>
  <si>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</si>
  <si>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</si>
  <si>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</si>
  <si>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</si>
  <si>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</si>
  <si>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</si>
  <si>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</si>
  <si>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</si>
  <si>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</si>
  <si>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</si>
  <si>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</si>
  <si>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</si>
  <si>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</si>
  <si>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</si>
  <si>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</si>
  <si>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</si>
  <si>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</si>
  <si>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</si>
  <si>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</si>
  <si>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</si>
  <si>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</si>
  <si>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</si>
  <si>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</si>
  <si>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</si>
  <si>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</si>
  <si>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</si>
  <si>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</si>
  <si>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</si>
  <si>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</si>
  <si>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</si>
  <si>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</si>
  <si>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</si>
  <si>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</si>
  <si>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</si>
  <si>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</si>
  <si>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</si>
  <si>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</si>
  <si>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</si>
  <si>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</si>
  <si>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</si>
  <si>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</si>
  <si>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</si>
  <si>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</si>
  <si>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</si>
  <si>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</si>
  <si>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</si>
  <si>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</si>
  <si>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</si>
  <si>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</si>
  <si>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</si>
  <si>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</si>
  <si>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</si>
  <si>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</si>
  <si>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</si>
  <si>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</si>
  <si>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</si>
  <si>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</si>
  <si>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</si>
  <si>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</si>
  <si>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</si>
  <si>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</si>
  <si>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</si>
  <si>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</si>
  <si>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</si>
  <si>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</si>
  <si>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</si>
  <si>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</si>
  <si>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</si>
  <si>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</si>
  <si>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</si>
  <si>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</si>
  <si>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</si>
  <si>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</si>
  <si>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</si>
  <si>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</si>
  <si>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</si>
  <si>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</si>
  <si>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</si>
  <si>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</si>
  <si>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</si>
  <si>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</si>
  <si>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</si>
  <si>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</si>
  <si>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</si>
  <si>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</si>
  <si>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</si>
  <si>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</si>
  <si>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</si>
  <si>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</si>
  <si>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</si>
  <si>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</si>
  <si>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</si>
  <si>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</si>
  <si>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</si>
  <si>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</si>
  <si>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</si>
  <si>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</si>
  <si>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</si>
  <si>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</si>
  <si>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</si>
  <si>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</si>
  <si>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</si>
  <si>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</si>
  <si>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</si>
  <si>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</si>
  <si>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</si>
  <si>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</si>
  <si>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</si>
  <si>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</si>
  <si>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</si>
  <si>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</si>
  <si>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</si>
  <si>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</si>
  <si>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</si>
  <si>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</si>
  <si>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</si>
  <si>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</si>
  <si>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</si>
  <si>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</si>
  <si>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</si>
  <si>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</si>
  <si>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</si>
  <si>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</si>
  <si>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</si>
  <si>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</si>
  <si>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</si>
  <si>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</si>
  <si>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</si>
  <si>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</si>
  <si>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</si>
  <si>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</si>
  <si>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</si>
  <si>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</si>
  <si>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</si>
  <si>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</si>
  <si>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</si>
  <si>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</si>
  <si>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</si>
  <si>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</si>
  <si>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</si>
  <si>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</si>
  <si>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</si>
  <si>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</si>
  <si>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</si>
  <si>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</si>
  <si>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</si>
  <si>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</si>
  <si>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</si>
  <si>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</si>
  <si>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</si>
  <si>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</si>
  <si>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</si>
  <si>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</si>
  <si>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</si>
  <si>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</si>
  <si>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</si>
  <si>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</si>
  <si>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</si>
  <si>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</si>
  <si>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</si>
  <si>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</si>
  <si>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</si>
  <si>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</si>
  <si>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</si>
  <si>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</si>
  <si>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</si>
  <si>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</si>
  <si>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</si>
  <si>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</si>
  <si>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</si>
  <si>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</si>
  <si>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</si>
  <si>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</si>
  <si>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</si>
  <si>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</si>
  <si>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</si>
  <si>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</si>
  <si>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</si>
  <si>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</si>
  <si>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</si>
  <si>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</si>
  <si>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</si>
  <si>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</si>
  <si>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</si>
  <si>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</si>
  <si>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</si>
  <si>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</si>
  <si>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</si>
  <si>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</si>
  <si>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</si>
  <si>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</si>
  <si>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</si>
  <si>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</si>
  <si>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</si>
  <si>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</si>
  <si>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</si>
  <si>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</si>
  <si>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</si>
  <si>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</si>
  <si>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</si>
  <si>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</si>
  <si>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</si>
  <si>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</si>
  <si>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</si>
  <si>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</si>
  <si>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</si>
  <si>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</si>
  <si>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</si>
  <si>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</si>
  <si>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</si>
  <si>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</si>
  <si>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</si>
  <si>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</si>
  <si>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</si>
  <si>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</si>
  <si>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</si>
  <si>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</si>
  <si>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</si>
  <si>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</si>
  <si>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</si>
  <si>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</si>
  <si>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</si>
  <si>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</si>
  <si>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</si>
  <si>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</si>
  <si>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</si>
  <si>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</si>
  <si>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</si>
  <si>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</si>
  <si>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</si>
  <si>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</si>
  <si>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</si>
  <si>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</si>
  <si>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</si>
  <si>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</si>
  <si>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</si>
  <si>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</si>
  <si>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</si>
  <si>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</si>
  <si>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</si>
  <si>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</si>
  <si>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</si>
  <si>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</si>
  <si>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</si>
  <si>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</si>
  <si>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</si>
  <si>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</si>
  <si>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</si>
  <si>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</si>
  <si>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</si>
  <si>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</si>
  <si>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</si>
  <si>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</si>
  <si>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</si>
  <si>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</si>
  <si>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</si>
  <si>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</si>
  <si>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</si>
  <si>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</si>
  <si>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</si>
  <si>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</si>
  <si>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</si>
  <si>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</si>
  <si>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</si>
  <si>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</si>
  <si>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</si>
  <si>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</si>
  <si>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</si>
  <si>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</si>
  <si>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</si>
  <si>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</si>
  <si>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</si>
  <si>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</si>
  <si>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</si>
  <si>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</si>
  <si>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</si>
  <si>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</si>
  <si>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</si>
  <si>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</si>
  <si>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</si>
  <si>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</si>
  <si>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</si>
  <si>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</si>
  <si>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</si>
  <si>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</si>
  <si>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</si>
  <si>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</si>
  <si>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</si>
  <si>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</si>
  <si>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</si>
  <si>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</si>
  <si>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</si>
  <si>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</si>
  <si>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</si>
  <si>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</si>
  <si>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</si>
  <si>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</si>
  <si>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</si>
  <si>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</si>
  <si>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</si>
  <si>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</si>
  <si>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</si>
  <si>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</si>
  <si>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</si>
  <si>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</si>
  <si>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</si>
  <si>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</si>
  <si>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</si>
  <si>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</si>
  <si>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</si>
  <si>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</si>
  <si>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</si>
  <si>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</si>
  <si>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</si>
  <si>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</si>
  <si>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</si>
  <si>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</si>
  <si>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</si>
  <si>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</si>
  <si>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</si>
  <si>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</si>
  <si>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</si>
  <si>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</si>
  <si>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</si>
  <si>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</si>
  <si>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</si>
  <si>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</si>
  <si>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</si>
  <si>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</si>
  <si>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</si>
  <si>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</si>
  <si>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</si>
  <si>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</si>
  <si>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</si>
  <si>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</si>
  <si>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</si>
  <si>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</si>
  <si>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</si>
  <si>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</si>
  <si>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</si>
  <si>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</si>
  <si>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</si>
  <si>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</si>
  <si>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</si>
  <si>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</si>
  <si>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</si>
  <si>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</si>
  <si>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</si>
  <si>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</si>
  <si>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</si>
  <si>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</si>
  <si>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</si>
  <si>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</si>
  <si>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</si>
  <si>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</si>
  <si>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</si>
  <si>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</si>
  <si>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</si>
  <si>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</si>
  <si>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</si>
  <si>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</si>
  <si>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</si>
  <si>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</si>
  <si>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</si>
  <si>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</si>
  <si>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</si>
  <si>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</si>
  <si>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</si>
  <si>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</si>
  <si>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</si>
  <si>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</si>
  <si>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</si>
  <si>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</si>
  <si>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</si>
  <si>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</si>
  <si>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</si>
  <si>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</si>
  <si>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</si>
  <si>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</si>
  <si>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</si>
  <si>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</si>
  <si>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</si>
  <si>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</si>
  <si>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</si>
  <si>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</si>
  <si>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</si>
  <si>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</si>
  <si>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</si>
  <si>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</si>
  <si>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</si>
  <si>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</si>
  <si>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</si>
  <si>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</si>
  <si>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</si>
  <si>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</si>
  <si>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</si>
  <si>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</si>
  <si>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</si>
  <si>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</si>
  <si>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</si>
  <si>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</si>
  <si>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</si>
  <si>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</si>
  <si>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</si>
  <si>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</si>
  <si>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</si>
  <si>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</si>
  <si>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</si>
  <si>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</si>
  <si>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</si>
  <si>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</si>
  <si>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</si>
  <si>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</si>
  <si>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</si>
  <si>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</si>
  <si>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</si>
  <si>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</si>
  <si>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</si>
  <si>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</si>
  <si>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</si>
  <si>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</si>
  <si>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</si>
  <si>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</si>
  <si>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</si>
  <si>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</si>
  <si>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</si>
  <si>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</si>
  <si>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</si>
  <si>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</si>
  <si>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</si>
  <si>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</si>
  <si>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</si>
  <si>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</si>
  <si>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</si>
  <si>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</si>
  <si>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</si>
  <si>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</si>
  <si>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</si>
  <si>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</si>
  <si>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</si>
  <si>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</si>
  <si>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</si>
  <si>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</si>
  <si>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</si>
  <si>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</si>
  <si>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</si>
  <si>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</si>
  <si>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</si>
  <si>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</si>
  <si>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</si>
  <si>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</si>
  <si>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</si>
  <si>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</si>
  <si>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</si>
  <si>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</si>
  <si>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</si>
  <si>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</si>
  <si>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</si>
  <si>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</si>
  <si>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</si>
  <si>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</si>
  <si>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</si>
  <si>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</si>
  <si>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</si>
  <si>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</si>
  <si>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</si>
  <si>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</si>
  <si>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</si>
  <si>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</si>
  <si>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</si>
  <si>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</si>
  <si>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</si>
  <si>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</si>
  <si>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</si>
  <si>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</si>
  <si>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</si>
  <si>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</si>
  <si>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</si>
  <si>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</si>
  <si>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</si>
  <si>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</si>
  <si>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</si>
  <si>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</si>
  <si>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</si>
  <si>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</si>
  <si>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</si>
  <si>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</si>
  <si>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</si>
  <si>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</si>
  <si>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</si>
  <si>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</si>
  <si>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</si>
  <si>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</si>
  <si>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</si>
  <si>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</si>
  <si>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</si>
  <si>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</si>
  <si>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</si>
  <si>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</si>
  <si>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</si>
  <si>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</si>
  <si>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</si>
  <si>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</si>
  <si>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</si>
  <si>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</si>
  <si>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</si>
  <si>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</si>
  <si>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</si>
  <si>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</si>
  <si>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</si>
  <si>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</si>
  <si>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</si>
  <si>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</si>
  <si>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</si>
  <si>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</si>
  <si>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</si>
  <si>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</si>
  <si>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</si>
  <si>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</si>
  <si>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</si>
  <si>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</si>
  <si>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</si>
  <si>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</si>
  <si>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</si>
  <si>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</si>
  <si>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</si>
  <si>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</si>
  <si>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</si>
  <si>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</si>
  <si>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</si>
  <si>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</si>
  <si>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</si>
  <si>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</si>
  <si>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</si>
  <si>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</si>
  <si>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</si>
  <si>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</si>
  <si>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</si>
  <si>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</si>
  <si>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</si>
  <si>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</si>
  <si>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</si>
  <si>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</si>
  <si>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</si>
  <si>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</si>
  <si>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</si>
  <si>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</si>
  <si>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</si>
  <si>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</si>
  <si>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</si>
  <si>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</si>
  <si>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</si>
  <si>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</si>
  <si>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</si>
  <si>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</si>
  <si>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</si>
  <si>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</si>
  <si>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</si>
  <si>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</si>
  <si>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</si>
  <si>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</si>
  <si>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</si>
  <si>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</si>
  <si>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</si>
  <si>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</si>
  <si>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</si>
  <si>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</si>
  <si>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</si>
  <si>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</si>
  <si>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</si>
  <si>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</si>
  <si>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</si>
  <si>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</si>
  <si>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</si>
  <si>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</si>
  <si>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</si>
  <si>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</si>
  <si>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</si>
  <si>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</si>
  <si>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</si>
  <si>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</si>
  <si>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</si>
  <si>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</si>
  <si>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</si>
  <si>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</si>
  <si>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</si>
  <si>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</si>
  <si>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</si>
  <si>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</si>
  <si>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</si>
  <si>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</si>
  <si>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</si>
  <si>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</si>
  <si>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</si>
  <si>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</si>
  <si>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</si>
  <si>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</si>
  <si>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</si>
  <si>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</si>
  <si>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</si>
  <si>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</si>
  <si>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</si>
  <si>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</si>
  <si>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</si>
  <si>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</si>
  <si>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</si>
  <si>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</si>
  <si>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</si>
  <si>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</si>
  <si>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</si>
  <si>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</si>
  <si>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</si>
  <si>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</si>
  <si>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</si>
  <si>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</si>
  <si>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</si>
  <si>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</si>
  <si>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</si>
  <si>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</si>
  <si>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</si>
  <si>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</si>
  <si>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</si>
  <si>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</si>
  <si>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</si>
  <si>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</si>
  <si>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</si>
  <si>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</si>
  <si>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</si>
  <si>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</si>
  <si>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</si>
  <si>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</si>
  <si>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</si>
  <si>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</si>
  <si>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</si>
  <si>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</si>
  <si>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</si>
  <si>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</si>
  <si>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</si>
  <si>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</si>
  <si>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</si>
  <si>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</si>
  <si>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</si>
  <si>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</si>
  <si>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</si>
  <si>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</si>
  <si>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</si>
  <si>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</si>
  <si>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</si>
  <si>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</si>
  <si>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</si>
  <si>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</si>
  <si>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</si>
  <si>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</si>
  <si>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</si>
  <si>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</si>
  <si>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</si>
  <si>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</si>
  <si>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</si>
  <si>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</si>
  <si>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</si>
  <si>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</si>
  <si>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</si>
  <si>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</si>
  <si>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</si>
  <si>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</si>
  <si>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</si>
  <si>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</si>
  <si>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</si>
  <si>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</si>
  <si>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</si>
  <si>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</si>
  <si>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</si>
  <si>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</si>
  <si>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</si>
  <si>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</si>
  <si>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</si>
  <si>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</si>
  <si>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</si>
  <si>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</si>
  <si>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</si>
  <si>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</si>
  <si>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</si>
  <si>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</si>
  <si>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</si>
  <si>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</si>
  <si>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</si>
  <si>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</si>
  <si>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</si>
  <si>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</si>
  <si>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</si>
  <si>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</si>
  <si>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</si>
  <si>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</si>
  <si>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</si>
  <si>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</si>
  <si>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</si>
  <si>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</si>
  <si>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</si>
  <si>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</si>
  <si>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</si>
  <si>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</si>
  <si>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</si>
  <si>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</si>
  <si>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</si>
  <si>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</si>
  <si>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</si>
  <si>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</si>
  <si>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</si>
  <si>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</si>
  <si>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</si>
  <si>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</si>
  <si>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</si>
  <si>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</si>
  <si>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</si>
  <si>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</si>
  <si>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</si>
  <si>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</si>
  <si>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</si>
  <si>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</si>
  <si>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</si>
  <si>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</si>
  <si>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</si>
  <si>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</si>
  <si>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</si>
  <si>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</si>
  <si>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</si>
  <si>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</si>
  <si>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</si>
  <si>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</si>
  <si>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</si>
  <si>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</si>
  <si>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</si>
  <si>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</si>
  <si>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</si>
  <si>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</si>
  <si>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</si>
  <si>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</si>
  <si>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</si>
  <si>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</si>
  <si>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</si>
  <si>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</si>
  <si>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</si>
  <si>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</si>
  <si>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</si>
  <si>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</si>
  <si>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</si>
  <si>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</si>
  <si>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</si>
  <si>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</si>
  <si>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</si>
  <si>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</si>
  <si>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</si>
  <si>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</si>
  <si>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</si>
  <si>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</si>
  <si>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</si>
  <si>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</si>
  <si>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</si>
  <si>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</si>
  <si>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</si>
  <si>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</si>
  <si>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</si>
  <si>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</si>
  <si>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</si>
  <si>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</si>
  <si>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</si>
  <si>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</si>
  <si>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</si>
  <si>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</si>
  <si>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</si>
  <si>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</si>
  <si>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</si>
  <si>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</si>
  <si>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</si>
  <si>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</si>
  <si>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</si>
  <si>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</si>
  <si>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</si>
  <si>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</si>
  <si>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</si>
  <si>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</si>
  <si>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</si>
  <si>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</si>
  <si>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</si>
  <si>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</si>
  <si>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</si>
  <si>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</si>
  <si>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</si>
  <si>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</si>
  <si>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</si>
  <si>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</si>
  <si>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</si>
  <si>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</si>
  <si>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</si>
  <si>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</si>
  <si>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</si>
  <si>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</si>
  <si>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</si>
  <si>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</si>
  <si>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</si>
  <si>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</si>
  <si>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</si>
  <si>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</si>
  <si>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</si>
  <si>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</si>
  <si>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</si>
  <si>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</si>
  <si>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</si>
  <si>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</si>
  <si>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</si>
  <si>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</si>
  <si>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</si>
  <si>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</si>
  <si>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</si>
  <si>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</si>
  <si>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</si>
  <si>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</si>
  <si>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</si>
  <si>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</si>
  <si>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</si>
  <si>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</si>
  <si>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</si>
  <si>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</si>
  <si>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</si>
  <si>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</si>
  <si>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</si>
  <si>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</si>
  <si>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</si>
  <si>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</si>
  <si>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</si>
  <si>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</si>
  <si>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</si>
  <si>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</si>
  <si>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</si>
  <si>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</si>
  <si>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</si>
  <si>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</si>
  <si>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</si>
  <si>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</si>
  <si>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</si>
  <si>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</si>
  <si>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</si>
  <si>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</si>
  <si>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</si>
  <si>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</si>
  <si>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</si>
  <si>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</si>
  <si>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</si>
  <si>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</si>
  <si>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</si>
  <si>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</si>
  <si>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</si>
  <si>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</si>
  <si>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</si>
  <si>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</si>
  <si>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</si>
  <si>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</si>
  <si>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</si>
  <si>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</si>
  <si>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</si>
  <si>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</si>
  <si>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</si>
  <si>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</si>
  <si>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</si>
  <si>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</si>
  <si>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</si>
  <si>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</si>
  <si>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</si>
  <si>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</si>
  <si>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</si>
  <si>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</si>
  <si>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</si>
  <si>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</si>
  <si>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</si>
  <si>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</si>
  <si>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</si>
  <si>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</si>
  <si>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</si>
  <si>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</si>
  <si>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</si>
  <si>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</si>
  <si>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</si>
  <si>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</si>
  <si>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</si>
  <si>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</si>
  <si>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</si>
  <si>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</si>
  <si>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</si>
  <si>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</si>
  <si>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</si>
  <si>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</si>
  <si>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</si>
  <si>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</si>
  <si>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</si>
  <si>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</si>
  <si>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</si>
  <si>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</si>
  <si>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</si>
  <si>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</si>
  <si>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</si>
  <si>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</si>
  <si>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</si>
  <si>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</si>
  <si>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</si>
  <si>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</si>
  <si>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</si>
  <si>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</si>
  <si>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</si>
  <si>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</si>
  <si>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</si>
  <si>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</si>
  <si>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</si>
  <si>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</si>
  <si>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</si>
  <si>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</si>
  <si>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</si>
  <si>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</si>
  <si>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</si>
  <si>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</si>
  <si>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</si>
  <si>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</si>
  <si>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</si>
  <si>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</si>
  <si>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</si>
  <si>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</si>
  <si>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</si>
  <si>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</si>
  <si>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</si>
  <si>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</si>
  <si>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</si>
  <si>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</si>
  <si>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</si>
  <si>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</si>
  <si>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</si>
  <si>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</si>
  <si>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</si>
  <si>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</si>
  <si>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</si>
  <si>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</si>
  <si>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</si>
  <si>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</si>
  <si>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</si>
  <si>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</si>
  <si>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</si>
  <si>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</si>
  <si>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</si>
  <si>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</si>
  <si>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</si>
  <si>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</si>
  <si>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</si>
  <si>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</si>
  <si>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</si>
  <si>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</si>
  <si>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</si>
  <si>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</si>
  <si>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</si>
  <si>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</si>
  <si>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</si>
  <si>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</si>
  <si>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</si>
  <si>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</si>
  <si>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</si>
  <si>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</si>
  <si>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</si>
  <si>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</si>
  <si>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</si>
  <si>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</si>
  <si>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</si>
  <si>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</si>
  <si>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</si>
  <si>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</si>
  <si>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</si>
  <si>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</si>
  <si>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</si>
  <si>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</si>
  <si>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</si>
  <si>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</si>
  <si>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</si>
  <si>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</si>
  <si>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</si>
  <si>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</si>
  <si>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</si>
  <si>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</si>
  <si>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</si>
  <si>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</si>
  <si>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</si>
  <si>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</si>
  <si>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</si>
  <si>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</si>
  <si>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</si>
  <si>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</si>
  <si>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</si>
  <si>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</si>
  <si>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</si>
  <si>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</si>
  <si>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</si>
  <si>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</si>
  <si>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</si>
  <si>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</si>
  <si>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</si>
  <si>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</si>
  <si>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</si>
  <si>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</si>
  <si>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</si>
  <si>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</si>
  <si>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</si>
  <si>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</si>
  <si>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</si>
  <si>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</si>
  <si>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</si>
  <si>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</si>
  <si>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</si>
  <si>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</si>
  <si>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</si>
  <si>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</si>
  <si>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</si>
  <si>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</si>
  <si>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</si>
  <si>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</si>
  <si>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</si>
  <si>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</si>
  <si>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</si>
  <si>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</si>
  <si>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</si>
  <si>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</si>
  <si>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</si>
  <si>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</si>
  <si>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</si>
  <si>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</si>
  <si>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</si>
  <si>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</si>
  <si>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</si>
  <si>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</si>
  <si>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</si>
  <si>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</si>
  <si>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</si>
  <si>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</si>
  <si>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</si>
  <si>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</si>
  <si>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</si>
  <si>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</si>
  <si>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</si>
  <si>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</si>
  <si>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</si>
  <si>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</si>
  <si>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</si>
  <si>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</si>
  <si>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</si>
  <si>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</si>
  <si>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</si>
  <si>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</si>
  <si>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</si>
  <si>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</si>
  <si>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</si>
  <si>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</si>
  <si>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</si>
  <si>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</si>
  <si>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</si>
  <si>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</si>
  <si>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</si>
  <si>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</si>
  <si>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</si>
  <si>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</si>
  <si>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</si>
  <si>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</si>
  <si>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</si>
  <si>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</si>
  <si>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</si>
  <si>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</si>
  <si>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</si>
  <si>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</si>
  <si>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</si>
  <si>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</si>
  <si>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</si>
  <si>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</si>
  <si>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</si>
  <si>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</si>
  <si>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</si>
  <si>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</si>
  <si>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</si>
  <si>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</si>
  <si>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</si>
  <si>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</si>
  <si>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</si>
  <si>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</si>
  <si>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</si>
  <si>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</si>
  <si>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</si>
  <si>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</si>
  <si>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</si>
  <si>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</si>
  <si>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</si>
  <si>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</si>
  <si>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</si>
  <si>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</si>
  <si>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</si>
  <si>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</si>
  <si>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</si>
  <si>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</si>
  <si>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</si>
  <si>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</si>
  <si>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</si>
  <si>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</si>
  <si>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</si>
  <si>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</si>
  <si>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</si>
  <si>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</si>
  <si>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</si>
  <si>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</si>
  <si>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</si>
  <si>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</si>
  <si>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</si>
  <si>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</si>
  <si>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</si>
  <si>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</si>
  <si>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</si>
  <si>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</si>
  <si>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</si>
  <si>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</si>
  <si>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</si>
  <si>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</si>
  <si>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</si>
  <si>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</si>
  <si>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</si>
  <si>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</si>
  <si>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</si>
  <si>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</si>
  <si>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</si>
  <si>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</si>
  <si>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</si>
  <si>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</si>
  <si>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</si>
  <si>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</si>
  <si>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</si>
  <si>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</si>
  <si>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</si>
  <si>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</si>
  <si>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</si>
  <si>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</si>
  <si>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</si>
  <si>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</si>
  <si>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</si>
  <si>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</si>
  <si>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</si>
  <si>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</si>
  <si>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</si>
  <si>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</si>
  <si>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</si>
  <si>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</si>
  <si>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</si>
  <si>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</si>
  <si>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</si>
  <si>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</si>
  <si>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</si>
  <si>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</si>
  <si>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</si>
  <si>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</si>
  <si>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</si>
  <si>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</si>
  <si>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</si>
  <si>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</si>
  <si>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</si>
  <si>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</si>
  <si>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</si>
  <si>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</si>
  <si>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</si>
  <si>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</si>
  <si>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</si>
  <si>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</si>
  <si>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</si>
  <si>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</si>
  <si>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</si>
  <si>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</si>
  <si>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</si>
  <si>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</si>
  <si>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</si>
  <si>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</si>
  <si>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</si>
  <si>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</si>
  <si>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</si>
  <si>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</si>
  <si>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</si>
  <si>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</si>
  <si>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</si>
  <si>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</si>
  <si>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</si>
  <si>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</si>
  <si>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</si>
  <si>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</si>
  <si>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</si>
  <si>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</si>
  <si>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</si>
  <si>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</si>
  <si>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</si>
  <si>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</si>
  <si>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</si>
  <si>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</si>
  <si>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</si>
  <si>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</si>
  <si>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</si>
  <si>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</si>
  <si>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</si>
  <si>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</si>
  <si>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</si>
  <si>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</si>
  <si>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</si>
  <si>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</si>
  <si>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</si>
  <si>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</si>
  <si>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</si>
  <si>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</si>
  <si>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</si>
  <si>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</si>
  <si>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</si>
  <si>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</si>
  <si>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</si>
  <si>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</si>
  <si>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</si>
  <si>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</si>
  <si>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</si>
  <si>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</si>
  <si>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</si>
  <si>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</si>
  <si>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</si>
  <si>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</si>
  <si>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</si>
  <si>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</si>
  <si>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</si>
  <si>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</si>
  <si>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</si>
  <si>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</si>
  <si>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</si>
  <si>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</si>
  <si>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</si>
  <si>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</si>
  <si>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</si>
  <si>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</si>
  <si>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</si>
  <si>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</si>
  <si>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</si>
  <si>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</si>
  <si>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</si>
  <si>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</si>
  <si>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</si>
  <si>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</si>
  <si>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</si>
  <si>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</si>
  <si>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</si>
  <si>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</si>
  <si>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</si>
  <si>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</si>
  <si>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</si>
  <si>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</si>
  <si>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</si>
  <si>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</si>
  <si>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</si>
  <si>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</si>
  <si>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</si>
  <si>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</si>
  <si>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</si>
  <si>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</si>
  <si>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</si>
  <si>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</si>
  <si>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</si>
  <si>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</si>
  <si>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</si>
  <si>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</si>
  <si>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</si>
  <si>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</si>
  <si>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</si>
  <si>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</si>
  <si>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</si>
  <si>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</si>
  <si>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</si>
  <si>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</si>
  <si>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</si>
  <si>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</si>
  <si>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</si>
  <si>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</si>
  <si>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</si>
  <si>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</si>
  <si>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</si>
  <si>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</si>
  <si>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</si>
  <si>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</si>
  <si>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</si>
  <si>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</si>
  <si>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</si>
  <si>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</si>
  <si>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</si>
  <si>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</si>
  <si>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</si>
  <si>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</si>
  <si>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</si>
  <si>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</si>
  <si>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</si>
  <si>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</si>
  <si>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</si>
  <si>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</si>
  <si>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</si>
  <si>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</si>
  <si>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</si>
  <si>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</si>
  <si>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</si>
  <si>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</si>
  <si>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</si>
  <si>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</si>
  <si>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</si>
  <si>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</si>
  <si>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</si>
  <si>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</si>
  <si>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</si>
  <si>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</si>
  <si>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</si>
  <si>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</si>
  <si>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</si>
  <si>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</si>
  <si>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</si>
  <si>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</si>
  <si>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</si>
  <si>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</si>
  <si>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</si>
  <si>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</si>
  <si>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</si>
  <si>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</si>
  <si>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</si>
  <si>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</si>
  <si>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</si>
  <si>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</si>
  <si>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</si>
  <si>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</si>
  <si>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</si>
  <si>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</si>
  <si>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</si>
  <si>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</si>
  <si>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</si>
  <si>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</si>
  <si>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</si>
  <si>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</si>
  <si>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</si>
  <si>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</si>
  <si>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</si>
  <si>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</si>
  <si>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</si>
  <si>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</si>
  <si>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</si>
  <si>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</si>
  <si>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</si>
  <si>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</si>
  <si>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</si>
  <si>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</si>
  <si>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</si>
  <si>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</si>
  <si>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</si>
  <si>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</si>
  <si>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</si>
  <si>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</si>
  <si>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</si>
  <si>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</si>
  <si>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</si>
  <si>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</si>
  <si>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</si>
  <si>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</si>
  <si>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</si>
  <si>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</si>
  <si>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</si>
  <si>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</si>
  <si>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</si>
  <si>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</si>
  <si>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</si>
  <si>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</si>
  <si>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</si>
  <si>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</si>
  <si>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</si>
  <si>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</si>
  <si>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</si>
  <si>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</si>
  <si>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</si>
  <si>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</si>
  <si>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</si>
  <si>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</si>
  <si>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</si>
  <si>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</si>
  <si>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</si>
  <si>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</si>
  <si>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</si>
  <si>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</si>
  <si>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</si>
  <si>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</si>
  <si>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</si>
  <si>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</si>
  <si>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</si>
  <si>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</si>
  <si>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</si>
  <si>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</si>
  <si>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</si>
  <si>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</si>
  <si>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</si>
  <si>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</si>
  <si>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</si>
  <si>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</si>
  <si>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</si>
  <si>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</si>
  <si>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</si>
  <si>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</si>
  <si>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</si>
  <si>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</si>
  <si>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</si>
  <si>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</si>
  <si>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</si>
  <si>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</si>
  <si>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</si>
  <si>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</si>
  <si>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</si>
  <si>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</si>
  <si>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</si>
  <si>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</si>
  <si>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</si>
  <si>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</si>
  <si>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</si>
  <si>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</si>
  <si>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</si>
  <si>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</si>
  <si>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</si>
  <si>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</si>
  <si>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</si>
  <si>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</si>
  <si>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</si>
  <si>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</si>
  <si>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</si>
  <si>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</si>
  <si>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</si>
  <si>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</si>
  <si>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</si>
  <si>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</si>
  <si>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</si>
  <si>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</si>
  <si>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</si>
  <si>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</si>
  <si>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</si>
  <si>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</si>
  <si>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</si>
  <si>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</si>
  <si>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</si>
  <si>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</si>
  <si>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</si>
  <si>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</si>
  <si>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</si>
  <si>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</si>
  <si>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</si>
  <si>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</si>
  <si>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</si>
  <si>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</si>
  <si>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</si>
  <si>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</si>
  <si>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</si>
  <si>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</si>
  <si>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</si>
  <si>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</si>
  <si>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</si>
  <si>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</si>
  <si>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</si>
  <si>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</si>
  <si>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</si>
  <si>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</si>
  <si>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</si>
  <si>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</si>
  <si>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</si>
  <si>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</si>
  <si>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</si>
  <si>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</si>
  <si>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</si>
  <si>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</si>
  <si>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</si>
  <si>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</si>
  <si>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</si>
  <si>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</si>
  <si>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</si>
  <si>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</si>
  <si>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</si>
  <si>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</si>
  <si>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</si>
  <si>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</si>
  <si>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</si>
  <si>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</si>
  <si>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</si>
  <si>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</si>
  <si>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</si>
  <si>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</si>
  <si>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</si>
  <si>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</si>
  <si>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</si>
  <si>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</si>
  <si>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</si>
  <si>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</si>
  <si>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</si>
  <si>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</si>
  <si>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</si>
  <si>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</si>
  <si>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</si>
  <si>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</si>
  <si>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</si>
  <si>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</si>
  <si>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</si>
  <si>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</si>
  <si>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</si>
  <si>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</si>
  <si>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</si>
  <si>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</si>
  <si>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</si>
  <si>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</si>
  <si>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</si>
  <si>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</si>
  <si>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</si>
  <si>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</si>
  <si>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</si>
  <si>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</si>
  <si>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</si>
  <si>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</si>
  <si>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</si>
  <si>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</si>
  <si>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</si>
  <si>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</si>
  <si>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</si>
  <si>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</si>
  <si>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</si>
  <si>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</si>
  <si>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</si>
  <si>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</si>
  <si>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</si>
  <si>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</si>
  <si>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</si>
  <si>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</si>
  <si>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</si>
  <si>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</si>
  <si>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</si>
  <si>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</si>
  <si>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</si>
  <si>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</si>
  <si>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</si>
  <si>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</si>
  <si>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</si>
  <si>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</si>
  <si>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</si>
  <si>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</si>
  <si>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</si>
  <si>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</si>
  <si>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</si>
  <si>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</si>
  <si>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</si>
  <si>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</si>
  <si>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</si>
  <si>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</si>
  <si>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</si>
  <si>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</si>
  <si>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</si>
  <si>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</si>
  <si>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</si>
  <si>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</si>
  <si>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</si>
  <si>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</si>
  <si>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</si>
  <si>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</si>
  <si>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</si>
  <si>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</si>
  <si>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</si>
  <si>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</si>
  <si>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</si>
  <si>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</si>
  <si>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</si>
  <si>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</si>
  <si>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</si>
  <si>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</si>
  <si>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</si>
  <si>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</si>
  <si>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</si>
  <si>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</si>
  <si>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</si>
  <si>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</si>
  <si>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</si>
  <si>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</si>
  <si>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</si>
  <si>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</si>
  <si>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</si>
  <si>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</si>
  <si>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</si>
  <si>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</si>
  <si>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</si>
  <si>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</si>
  <si>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</si>
  <si>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</si>
  <si>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</si>
  <si>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</si>
  <si>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</si>
  <si>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</si>
  <si>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</si>
  <si>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</si>
  <si>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</si>
  <si>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</si>
  <si>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</si>
  <si>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</si>
  <si>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</si>
  <si>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</si>
  <si>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</si>
  <si>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</si>
  <si>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</si>
  <si>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</si>
  <si>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</si>
  <si>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</si>
  <si>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</si>
  <si>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</si>
  <si>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</si>
  <si>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</si>
  <si>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</si>
  <si>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</si>
  <si>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</si>
  <si>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</si>
  <si>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</si>
  <si>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</si>
  <si>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</si>
  <si>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</si>
  <si>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</si>
  <si>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</si>
  <si>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</si>
  <si>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</si>
  <si>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</si>
  <si>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</si>
  <si>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</si>
  <si>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</si>
  <si>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</si>
  <si>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</si>
  <si>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</si>
  <si>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</si>
  <si>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</si>
  <si>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</si>
  <si>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</si>
  <si>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</si>
  <si>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</si>
  <si>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</si>
  <si>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</si>
  <si>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</si>
  <si>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</si>
  <si>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</si>
  <si>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</si>
  <si>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</si>
  <si>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</si>
  <si>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</si>
  <si>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</si>
  <si>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</si>
  <si>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</si>
  <si>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</si>
  <si>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</si>
  <si>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</si>
  <si>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</si>
  <si>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</si>
  <si>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</si>
  <si>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</si>
  <si>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</si>
  <si>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</si>
  <si>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</si>
  <si>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</si>
  <si>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</si>
  <si>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</si>
  <si>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</si>
  <si>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</si>
  <si>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</si>
  <si>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</si>
  <si>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</si>
  <si>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</si>
  <si>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</si>
  <si>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</si>
  <si>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</si>
  <si>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</si>
  <si>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</si>
  <si>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</si>
  <si>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</si>
  <si>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</si>
  <si>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</si>
  <si>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</si>
  <si>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</si>
  <si>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</si>
  <si>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</si>
  <si>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</si>
  <si>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</si>
  <si>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</si>
  <si>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</si>
  <si>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</si>
  <si>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</si>
  <si>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</si>
  <si>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</si>
  <si>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</si>
  <si>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</si>
  <si>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</si>
  <si>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</si>
  <si>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</si>
  <si>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</si>
  <si>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</si>
  <si>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</si>
  <si>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</si>
  <si>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</si>
  <si>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</si>
  <si>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</si>
  <si>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</si>
  <si>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</si>
  <si>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</si>
  <si>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</si>
  <si>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</si>
  <si>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</si>
  <si>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</si>
  <si>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</si>
  <si>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</si>
  <si>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</si>
  <si>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</si>
  <si>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</si>
  <si>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</si>
  <si>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</si>
  <si>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</si>
  <si>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</si>
  <si>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</si>
  <si>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</si>
  <si>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</si>
  <si>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</si>
  <si>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</si>
  <si>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</si>
  <si>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</si>
  <si>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</si>
  <si>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</si>
  <si>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</si>
  <si>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</si>
  <si>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</si>
  <si>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</si>
  <si>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</si>
  <si>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</si>
  <si>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</si>
  <si>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</si>
  <si>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</si>
  <si>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</si>
  <si>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</si>
  <si>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</si>
  <si>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</si>
  <si>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</si>
  <si>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</si>
  <si>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</si>
  <si>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</si>
  <si>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</si>
  <si>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</si>
  <si>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</si>
  <si>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</si>
  <si>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</si>
  <si>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</si>
  <si>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</si>
  <si>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</si>
  <si>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</si>
  <si>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</si>
  <si>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</si>
  <si>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</si>
  <si>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</si>
  <si>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</si>
  <si>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</si>
  <si>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</si>
  <si>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</si>
  <si>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</si>
  <si>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</si>
  <si>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</si>
  <si>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</si>
  <si>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</si>
  <si>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</si>
  <si>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</si>
  <si>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</si>
  <si>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</si>
  <si>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</si>
  <si>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</si>
  <si>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</si>
  <si>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</si>
  <si>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</si>
  <si>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</si>
  <si>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</si>
  <si>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</si>
  <si>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</si>
  <si>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</si>
  <si>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</si>
  <si>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</si>
  <si>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</si>
  <si>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</si>
  <si>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</si>
  <si>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</si>
  <si>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</si>
  <si>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</si>
  <si>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</si>
  <si>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</si>
  <si>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</si>
  <si>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</si>
  <si>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</si>
  <si>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</si>
  <si>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</si>
  <si>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</si>
  <si>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</si>
  <si>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</si>
  <si>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</si>
  <si>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</si>
  <si>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</si>
  <si>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</si>
  <si>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</si>
  <si>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</si>
  <si>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</si>
  <si>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</si>
  <si>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</si>
  <si>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</si>
  <si>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</si>
  <si>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</si>
  <si>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</si>
  <si>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</si>
  <si>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</si>
  <si>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</si>
  <si>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</si>
  <si>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</si>
  <si>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</si>
  <si>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</si>
  <si>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</si>
  <si>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</si>
  <si>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</si>
  <si>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</si>
  <si>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</si>
  <si>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</si>
  <si>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</si>
  <si>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</si>
  <si>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</si>
  <si>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</si>
  <si>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</si>
  <si>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</si>
  <si>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</si>
  <si>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</si>
  <si>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</si>
  <si>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</si>
  <si>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</si>
  <si>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</si>
  <si>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</si>
  <si>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</si>
  <si>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</si>
  <si>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</si>
  <si>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</si>
  <si>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</si>
  <si>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</si>
  <si>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</si>
  <si>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</si>
  <si>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</si>
  <si>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</si>
  <si>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</si>
  <si>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</si>
  <si>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</si>
  <si>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</si>
  <si>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</si>
  <si>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</si>
  <si>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</si>
  <si>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</si>
  <si>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</si>
  <si>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</si>
  <si>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</si>
  <si>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</si>
  <si>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</si>
  <si>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</si>
  <si>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</si>
  <si>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</si>
  <si>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</si>
  <si>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</si>
  <si>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</si>
  <si>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</si>
  <si>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</si>
  <si>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</si>
  <si>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</si>
  <si>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</si>
  <si>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</si>
  <si>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</si>
  <si>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</si>
  <si>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</si>
  <si>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</si>
  <si>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</si>
  <si>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</si>
  <si>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</si>
  <si>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</si>
  <si>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</si>
  <si>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</si>
  <si>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</si>
  <si>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</si>
  <si>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</si>
  <si>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</si>
  <si>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</si>
  <si>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</si>
  <si>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</si>
  <si>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</si>
  <si>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</si>
  <si>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</si>
  <si>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</si>
  <si>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</si>
  <si>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</si>
  <si>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</si>
  <si>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</si>
  <si>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</si>
  <si>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</si>
  <si>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</si>
  <si>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</si>
  <si>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</si>
  <si>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</si>
  <si>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</si>
  <si>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</si>
  <si>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</si>
  <si>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</si>
  <si>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</si>
  <si>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</si>
  <si>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</si>
  <si>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</si>
  <si>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</si>
  <si>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</si>
  <si>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</si>
  <si>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</si>
  <si>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</si>
  <si>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</si>
  <si>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</si>
  <si>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</si>
  <si>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</si>
  <si>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</si>
  <si>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</si>
  <si>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</si>
  <si>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</si>
  <si>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</si>
  <si>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</si>
  <si>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</si>
  <si>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</si>
  <si>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</si>
  <si>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</si>
  <si>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</si>
  <si>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</si>
  <si>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</si>
  <si>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</si>
  <si>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</si>
  <si>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</si>
  <si>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</si>
  <si>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</si>
  <si>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</si>
  <si>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</si>
  <si>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</si>
  <si>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</si>
  <si>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</si>
  <si>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</si>
  <si>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</si>
  <si>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</si>
  <si>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</si>
  <si>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</si>
  <si>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</si>
  <si>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</si>
  <si>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</si>
  <si>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</si>
  <si>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</si>
  <si>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</si>
  <si>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</si>
  <si>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</si>
  <si>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</si>
  <si>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</si>
  <si>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</si>
  <si>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</si>
  <si>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</si>
  <si>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</si>
  <si>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</si>
  <si>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</si>
  <si>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</si>
  <si>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</si>
  <si>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</si>
  <si>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</si>
  <si>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</si>
  <si>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</si>
  <si>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</si>
  <si>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</si>
  <si>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</si>
  <si>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</si>
  <si>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</si>
  <si>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</si>
  <si>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</si>
  <si>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</si>
  <si>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</si>
  <si>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</si>
  <si>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</si>
  <si>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</si>
  <si>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</si>
  <si>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</si>
  <si>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</si>
  <si>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</si>
  <si>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</si>
  <si>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</si>
  <si>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</si>
  <si>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</si>
  <si>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</si>
  <si>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</si>
  <si>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</si>
  <si>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</si>
  <si>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</si>
  <si>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</si>
  <si>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</si>
  <si>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</si>
  <si>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</si>
  <si>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</si>
  <si>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</si>
  <si>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</si>
  <si>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</si>
  <si>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</si>
  <si>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</si>
  <si>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</si>
  <si>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</si>
  <si>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</si>
  <si>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</si>
  <si>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</si>
  <si>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</si>
  <si>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</si>
  <si>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</si>
  <si>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</si>
  <si>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</si>
  <si>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</si>
  <si>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</si>
  <si>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</si>
  <si>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</si>
  <si>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</si>
  <si>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</si>
  <si>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</si>
  <si>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</si>
  <si>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</si>
  <si>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</si>
  <si>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</si>
  <si>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</si>
  <si>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</si>
  <si>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</si>
  <si>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</si>
  <si>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</si>
  <si>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</si>
  <si>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</si>
  <si>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</si>
  <si>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</si>
  <si>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</si>
  <si>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</si>
  <si>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</si>
  <si>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</si>
  <si>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</si>
  <si>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</si>
  <si>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</si>
  <si>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</si>
  <si>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</si>
  <si>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</si>
  <si>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</si>
  <si>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</si>
  <si>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</si>
  <si>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</si>
  <si>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</si>
  <si>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</si>
  <si>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</si>
  <si>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</si>
  <si>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</si>
  <si>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</si>
  <si>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</si>
  <si>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</si>
  <si>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</si>
  <si>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</si>
  <si>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</si>
  <si>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</si>
  <si>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</si>
  <si>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</si>
  <si>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</si>
  <si>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</si>
  <si>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</si>
  <si>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</si>
  <si>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</si>
  <si>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</si>
  <si>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</si>
  <si>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</si>
  <si>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</si>
  <si>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</si>
  <si>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</si>
  <si>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</si>
  <si>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</si>
  <si>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</si>
  <si>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</si>
  <si>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</si>
  <si>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</si>
  <si>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</si>
  <si>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</si>
  <si>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</si>
  <si>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</si>
  <si>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</si>
  <si>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</si>
  <si>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</si>
  <si>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</si>
  <si>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</si>
  <si>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</si>
  <si>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</si>
  <si>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</si>
  <si>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</si>
  <si>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</si>
  <si>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</si>
  <si>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</si>
  <si>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</si>
  <si>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</si>
  <si>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</si>
  <si>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</si>
  <si>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</si>
  <si>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</si>
  <si>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</si>
  <si>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</si>
  <si>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</si>
  <si>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</si>
  <si>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</si>
  <si>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</si>
  <si>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</si>
  <si>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</si>
  <si>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</si>
  <si>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</si>
  <si>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</si>
  <si>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</si>
  <si>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</si>
  <si>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</si>
  <si>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</si>
  <si>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</si>
  <si>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</si>
  <si>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</si>
  <si>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</si>
  <si>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</si>
  <si>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</si>
  <si>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</si>
  <si>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</si>
  <si>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</si>
  <si>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</si>
  <si>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</si>
  <si>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</si>
  <si>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</si>
  <si>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</si>
  <si>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</si>
  <si>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</si>
  <si>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</si>
  <si>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</si>
  <si>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</si>
  <si>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</si>
  <si>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</si>
  <si>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</si>
  <si>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</si>
  <si>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</si>
  <si>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</si>
  <si>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</si>
  <si>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</si>
  <si>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</si>
  <si>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</si>
  <si>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</si>
  <si>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</si>
  <si>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</si>
  <si>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</si>
  <si>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</si>
  <si>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</si>
  <si>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</si>
  <si>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</si>
  <si>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</si>
  <si>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</si>
  <si>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</si>
  <si>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</si>
  <si>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</si>
  <si>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</si>
  <si>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</si>
  <si>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</si>
  <si>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</si>
  <si>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</si>
  <si>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</si>
  <si>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</si>
  <si>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</si>
  <si>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</si>
  <si>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</si>
  <si>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</si>
  <si>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</si>
  <si>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</si>
  <si>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</si>
  <si>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</si>
  <si>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</si>
  <si>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</si>
  <si>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</si>
  <si>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</si>
  <si>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</si>
  <si>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</si>
  <si>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</si>
  <si>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</si>
  <si>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</si>
  <si>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</si>
  <si>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</si>
  <si>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</si>
  <si>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</si>
  <si>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</si>
  <si>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</si>
  <si>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</si>
  <si>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</si>
  <si>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</si>
  <si>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</si>
  <si>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</si>
  <si>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</si>
  <si>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</si>
  <si>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</si>
  <si>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</si>
  <si>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</si>
  <si>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</si>
  <si>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</si>
  <si>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</si>
  <si>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</si>
  <si>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</si>
  <si>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</si>
  <si>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</si>
  <si>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</si>
  <si>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</si>
  <si>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</si>
  <si>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</si>
  <si>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</si>
  <si>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</si>
  <si>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</si>
  <si>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</si>
  <si>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</si>
  <si>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</si>
  <si>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</si>
  <si>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</si>
  <si>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</si>
  <si>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</si>
  <si>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</si>
  <si>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</si>
  <si>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</si>
  <si>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</si>
  <si>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</si>
  <si>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</si>
  <si>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</si>
  <si>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</si>
  <si>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</si>
  <si>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</si>
  <si>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</si>
  <si>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</si>
  <si>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</si>
  <si>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</si>
  <si>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</si>
  <si>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</si>
  <si>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</si>
  <si>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</si>
  <si>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</si>
  <si>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</si>
  <si>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</si>
  <si>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</si>
  <si>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</si>
  <si>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</si>
  <si>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</si>
  <si>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</si>
  <si>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</si>
  <si>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</si>
  <si>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</si>
  <si>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</si>
  <si>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</si>
  <si>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</si>
  <si>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</si>
  <si>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</si>
  <si>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</si>
  <si>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</si>
  <si>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</si>
  <si>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</si>
  <si>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</si>
  <si>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</si>
  <si>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</si>
  <si>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</si>
  <si>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</si>
  <si>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</si>
  <si>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</si>
  <si>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</si>
  <si>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</si>
  <si>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</si>
  <si>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</si>
  <si>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</si>
  <si>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</si>
  <si>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</si>
  <si>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</si>
  <si>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</si>
  <si>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</si>
  <si>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</si>
  <si>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</si>
  <si>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</si>
  <si>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</si>
  <si>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</si>
  <si>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</si>
  <si>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</si>
  <si>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</si>
  <si>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</si>
  <si>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</si>
  <si>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</si>
  <si>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</si>
  <si>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</si>
  <si>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</si>
  <si>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</si>
  <si>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</si>
  <si>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</si>
  <si>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</si>
  <si>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</si>
  <si>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</si>
  <si>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</si>
  <si>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</si>
  <si>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</si>
  <si>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</si>
  <si>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</si>
  <si>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</si>
  <si>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</si>
  <si>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</si>
  <si>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</si>
  <si>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</si>
  <si>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</si>
  <si>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</si>
  <si>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</si>
  <si>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</si>
  <si>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</si>
  <si>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</si>
  <si>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</si>
  <si>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</si>
  <si>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</si>
  <si>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</si>
  <si>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</si>
  <si>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</si>
  <si>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</si>
  <si>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</si>
  <si>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</si>
  <si>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</si>
  <si>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</si>
  <si>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</si>
  <si>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</si>
  <si>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</si>
  <si>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</si>
  <si>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</si>
  <si>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</si>
  <si>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</si>
  <si>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</si>
  <si>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</si>
  <si>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</si>
  <si>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</si>
  <si>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</si>
  <si>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</si>
  <si>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</si>
  <si>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</si>
  <si>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</si>
  <si>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</si>
  <si>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</si>
  <si>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</si>
  <si>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</si>
  <si>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</si>
  <si>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</si>
  <si>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</si>
  <si>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</si>
  <si>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</si>
  <si>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</si>
  <si>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</si>
  <si>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</si>
  <si>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</si>
  <si>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</si>
  <si>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</si>
  <si>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</si>
  <si>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</si>
  <si>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</si>
  <si>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</si>
  <si>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</si>
  <si>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</si>
  <si>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</si>
  <si>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</si>
  <si>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</si>
  <si>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</si>
  <si>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</si>
  <si>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</si>
  <si>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</si>
  <si>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</si>
  <si>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</si>
  <si>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</si>
  <si>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</si>
  <si>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</si>
  <si>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</si>
  <si>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</si>
  <si>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</si>
  <si>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</si>
  <si>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</si>
  <si>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</si>
  <si>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</si>
  <si>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</si>
  <si>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</si>
  <si>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</si>
  <si>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</si>
  <si>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</si>
  <si>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</si>
  <si>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</si>
  <si>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</si>
  <si>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</si>
  <si>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</si>
  <si>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</si>
  <si>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</si>
  <si>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</si>
  <si>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</si>
  <si>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</si>
  <si>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</si>
  <si>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</si>
  <si>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</si>
  <si>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</si>
  <si>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</si>
  <si>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</si>
  <si>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</si>
  <si>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</si>
  <si>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</si>
  <si>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</si>
  <si>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</si>
  <si>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</si>
  <si>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</si>
  <si>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</si>
  <si>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</si>
  <si>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</si>
  <si>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</si>
  <si>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</si>
  <si>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</si>
  <si>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</si>
  <si>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</si>
  <si>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</si>
  <si>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</si>
  <si>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</si>
  <si>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</si>
  <si>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</si>
  <si>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</si>
  <si>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</si>
  <si>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</si>
  <si>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</si>
  <si>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</si>
  <si>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</si>
  <si>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</si>
  <si>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</si>
  <si>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</si>
  <si>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</si>
  <si>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</si>
  <si>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</si>
  <si>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</si>
  <si>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</si>
  <si>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</si>
  <si>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</si>
  <si>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</si>
  <si>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</si>
  <si>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</si>
  <si>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</si>
  <si>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</si>
  <si>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</si>
  <si>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</si>
  <si>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</si>
  <si>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</si>
  <si>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</si>
  <si>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</si>
  <si>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</si>
  <si>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</si>
  <si>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</si>
  <si>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</si>
  <si>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</si>
  <si>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</si>
  <si>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</si>
  <si>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</si>
  <si>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</si>
  <si>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</si>
  <si>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</si>
  <si>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</si>
  <si>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</si>
  <si>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</si>
  <si>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</si>
  <si>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</si>
  <si>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</si>
  <si>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</si>
  <si>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</si>
  <si>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</si>
  <si>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</si>
  <si>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</si>
  <si>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</si>
  <si>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</si>
  <si>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</si>
  <si>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</si>
  <si>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</si>
  <si>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</si>
  <si>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</si>
  <si>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</si>
  <si>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</si>
  <si>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</si>
  <si>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</si>
  <si>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</si>
  <si>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</si>
  <si>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</si>
  <si>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</si>
  <si>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</si>
  <si>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</si>
  <si>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</si>
  <si>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</si>
  <si>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</si>
  <si>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</si>
  <si>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</si>
  <si>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</si>
  <si>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</si>
  <si>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</si>
  <si>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</si>
  <si>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</si>
  <si>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</si>
  <si>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</si>
  <si>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</si>
  <si>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</si>
  <si>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</si>
  <si>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</si>
  <si>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</si>
  <si>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</si>
  <si>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</si>
  <si>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</si>
  <si>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</si>
  <si>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</si>
  <si>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</si>
  <si>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</si>
  <si>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</si>
  <si>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</si>
  <si>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</si>
  <si>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</si>
  <si>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</si>
  <si>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</si>
  <si>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</si>
  <si>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</si>
  <si>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</si>
  <si>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</si>
  <si>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</si>
  <si>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</si>
  <si>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</si>
  <si>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</si>
  <si>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</si>
  <si>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</si>
  <si>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</si>
  <si>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</si>
  <si>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</si>
  <si>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</si>
  <si>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</si>
  <si>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</si>
  <si>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</si>
  <si>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</si>
  <si>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</si>
  <si>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</si>
  <si>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</si>
  <si>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</si>
  <si>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</si>
  <si>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</si>
  <si>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</si>
  <si>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</si>
  <si>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</si>
  <si>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</si>
  <si>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</si>
  <si>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</si>
  <si>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</si>
  <si>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</si>
  <si>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</si>
  <si>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</si>
  <si>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</si>
  <si>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</si>
  <si>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</si>
  <si>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</si>
  <si>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</si>
  <si>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</si>
  <si>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</si>
  <si>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</si>
  <si>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</si>
  <si>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</si>
  <si>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</si>
  <si>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</si>
  <si>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</si>
  <si>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</si>
  <si>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</si>
  <si>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</si>
  <si>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</si>
  <si>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</si>
  <si>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</si>
  <si>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</si>
  <si>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</si>
  <si>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</si>
  <si>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</si>
  <si>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</si>
  <si>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</si>
  <si>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</si>
  <si>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</si>
  <si>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</si>
  <si>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</si>
  <si>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</si>
  <si>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</si>
  <si>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</si>
  <si>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</si>
  <si>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</si>
  <si>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</si>
  <si>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</si>
  <si>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</si>
  <si>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</si>
  <si>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</si>
  <si>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</si>
  <si>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</si>
  <si>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</si>
  <si>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</si>
  <si>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</si>
  <si>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</si>
  <si>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</si>
  <si>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</si>
  <si>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</si>
  <si>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</si>
  <si>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</si>
  <si>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</si>
  <si>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</si>
  <si>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</si>
  <si>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</si>
  <si>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</si>
  <si>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</si>
  <si>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</si>
  <si>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</si>
  <si>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</si>
  <si>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</si>
  <si>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</si>
  <si>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</si>
  <si>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</si>
  <si>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</si>
  <si>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</si>
  <si>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</si>
  <si>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</si>
  <si>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</si>
  <si>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</si>
  <si>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</si>
  <si>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</si>
  <si>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</si>
  <si>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</si>
  <si>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</si>
  <si>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</si>
  <si>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</si>
  <si>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</si>
  <si>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</si>
  <si>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</si>
  <si>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</si>
  <si>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</si>
  <si>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</si>
  <si>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</si>
  <si>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</si>
  <si>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</si>
  <si>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</si>
  <si>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</si>
  <si>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</si>
  <si>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</si>
  <si>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</si>
  <si>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</si>
  <si>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</si>
  <si>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</si>
  <si>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</si>
  <si>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</si>
  <si>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</si>
  <si>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</si>
  <si>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</si>
  <si>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</si>
  <si>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</si>
  <si>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</si>
  <si>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</si>
  <si>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</si>
  <si>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</si>
  <si>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</si>
  <si>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</si>
  <si>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</si>
  <si>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</si>
  <si>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</si>
  <si>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</si>
  <si>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</si>
  <si>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</si>
  <si>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</si>
  <si>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</si>
  <si>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</si>
  <si>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</si>
  <si>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</si>
  <si>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</si>
  <si>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</si>
  <si>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</si>
  <si>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</si>
  <si>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</si>
  <si>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</si>
  <si>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</si>
  <si>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</si>
  <si>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</si>
  <si>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</si>
  <si>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</si>
  <si>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</si>
  <si>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</si>
  <si>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</si>
  <si>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</si>
  <si>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</si>
  <si>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</si>
  <si>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</si>
  <si>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</si>
  <si>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</si>
  <si>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</si>
  <si>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</si>
  <si>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</si>
  <si>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</si>
  <si>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</si>
  <si>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</si>
  <si>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</si>
  <si>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</si>
  <si>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</si>
  <si>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</si>
  <si>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</si>
  <si>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</si>
  <si>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</si>
  <si>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</si>
  <si>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</si>
  <si>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</si>
  <si>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</si>
  <si>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</si>
  <si>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</si>
  <si>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</si>
  <si>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</si>
  <si>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</si>
  <si>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</si>
  <si>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</si>
  <si>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</si>
  <si>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</si>
  <si>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</si>
  <si>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</si>
  <si>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</si>
  <si>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</si>
  <si>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</si>
  <si>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</si>
  <si>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</si>
  <si>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</si>
  <si>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</si>
  <si>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</si>
  <si>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</si>
  <si>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</si>
  <si>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</si>
  <si>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</si>
  <si>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</si>
  <si>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</si>
  <si>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</si>
  <si>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</si>
  <si>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</si>
  <si>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</si>
  <si>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</si>
  <si>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</si>
  <si>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</si>
  <si>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</si>
  <si>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</si>
  <si>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</si>
  <si>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</si>
  <si>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</si>
  <si>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</si>
  <si>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</si>
  <si>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</si>
  <si>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</si>
  <si>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</si>
  <si>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</si>
  <si>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</si>
  <si>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</si>
  <si>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</si>
  <si>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</si>
  <si>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</si>
  <si>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</si>
  <si>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</si>
  <si>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</si>
  <si>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</si>
  <si>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</si>
  <si>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</si>
  <si>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</si>
  <si>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</si>
  <si>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</si>
  <si>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</si>
  <si>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</si>
  <si>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</si>
  <si>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</si>
  <si>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</si>
  <si>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</si>
  <si>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</si>
  <si>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</si>
  <si>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</si>
  <si>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</si>
  <si>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</si>
  <si>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</si>
  <si>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</si>
  <si>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</si>
  <si>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</si>
  <si>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</si>
  <si>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</si>
  <si>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</si>
  <si>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</si>
  <si>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</si>
  <si>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</si>
  <si>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</si>
  <si>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</si>
  <si>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</si>
  <si>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</si>
  <si>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</si>
  <si>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</si>
  <si>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</si>
  <si>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</si>
  <si>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</si>
  <si>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</si>
  <si>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</si>
  <si>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</si>
  <si>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</si>
  <si>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</si>
  <si>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</si>
  <si>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</si>
  <si>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</si>
  <si>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</si>
  <si>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</si>
  <si>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</si>
  <si>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</si>
  <si>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</si>
  <si>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</si>
  <si>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</si>
  <si>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</si>
  <si>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</si>
  <si>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</si>
  <si>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</si>
  <si>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</si>
  <si>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</si>
  <si>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</si>
  <si>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</si>
  <si>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</si>
  <si>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</si>
  <si>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</si>
  <si>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</si>
  <si>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</si>
  <si>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</si>
  <si>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</si>
  <si>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</si>
  <si>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</si>
  <si>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</si>
  <si>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</si>
  <si>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</si>
  <si>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</si>
  <si>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</si>
  <si>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</si>
  <si>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</si>
  <si>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</si>
  <si>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</si>
  <si>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</si>
  <si>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</si>
  <si>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</si>
  <si>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</si>
  <si>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</si>
  <si>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</si>
  <si>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</si>
  <si>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</si>
  <si>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</si>
  <si>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</si>
  <si>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</si>
  <si>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</si>
  <si>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</si>
  <si>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</si>
  <si>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</si>
  <si>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</si>
  <si>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</si>
  <si>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</si>
  <si>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</si>
  <si>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</si>
  <si>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</si>
  <si>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</si>
  <si>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</si>
  <si>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</si>
  <si>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</si>
  <si>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</si>
  <si>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</si>
  <si>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</si>
  <si>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</si>
  <si>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</si>
  <si>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</si>
  <si>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</si>
  <si>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</si>
  <si>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</si>
  <si>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</si>
  <si>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</si>
  <si>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</si>
  <si>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</si>
  <si>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</si>
  <si>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</si>
  <si>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</si>
  <si>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</si>
  <si>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</si>
  <si>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</si>
  <si>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</si>
  <si>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</si>
  <si>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</si>
  <si>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</si>
  <si>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</si>
  <si>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</si>
  <si>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</si>
  <si>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</si>
  <si>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</si>
  <si>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</si>
  <si>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</si>
  <si>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</si>
  <si>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</si>
  <si>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</si>
  <si>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</si>
  <si>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</si>
  <si>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</si>
  <si>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</si>
  <si>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</si>
  <si>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</si>
  <si>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</si>
  <si>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</si>
  <si>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</si>
  <si>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</si>
  <si>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</si>
  <si>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</si>
  <si>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</si>
  <si>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</si>
  <si>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</si>
  <si>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</si>
  <si>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</si>
  <si>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</si>
  <si>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</si>
  <si>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</si>
  <si>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</si>
  <si>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</si>
  <si>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</si>
  <si>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</si>
  <si>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</si>
  <si>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</si>
  <si>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</si>
  <si>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</si>
  <si>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</si>
  <si>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</si>
  <si>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</si>
  <si>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</si>
  <si>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</si>
  <si>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</si>
  <si>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</si>
  <si>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</si>
  <si>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</si>
  <si>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</si>
  <si>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</si>
  <si>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</si>
  <si>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</si>
  <si>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</si>
  <si>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</si>
  <si>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</si>
  <si>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</si>
  <si>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</si>
  <si>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</si>
  <si>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</si>
  <si>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</si>
  <si>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</si>
  <si>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</si>
  <si>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</si>
  <si>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</si>
  <si>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</si>
  <si>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</si>
  <si>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</si>
  <si>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</si>
  <si>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</si>
  <si>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</si>
  <si>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</si>
  <si>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</si>
  <si>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</si>
  <si>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</si>
  <si>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</si>
  <si>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</si>
  <si>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</si>
  <si>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</si>
  <si>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</si>
  <si>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</si>
  <si>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</si>
  <si>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</si>
  <si>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</si>
  <si>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</si>
  <si>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</si>
  <si>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</si>
  <si>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</si>
  <si>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</si>
  <si>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</si>
  <si>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</si>
  <si>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</si>
  <si>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</si>
  <si>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</si>
  <si>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</si>
  <si>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</si>
  <si>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</si>
  <si>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</si>
  <si>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</si>
  <si>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</si>
  <si>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</si>
  <si>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</si>
  <si>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</si>
  <si>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</si>
  <si>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</si>
  <si>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</si>
  <si>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</si>
  <si>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</si>
  <si>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</si>
  <si>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</si>
  <si>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</si>
  <si>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</si>
  <si>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</si>
  <si>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</si>
  <si>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</si>
  <si>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</si>
  <si>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</si>
  <si>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</si>
  <si>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</si>
  <si>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</si>
  <si>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</si>
  <si>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</si>
  <si>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</si>
  <si>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</si>
  <si>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</si>
  <si>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</si>
  <si>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</si>
  <si>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</si>
  <si>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</si>
  <si>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</si>
  <si>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</si>
  <si>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</si>
  <si>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</si>
  <si>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</si>
  <si>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</si>
  <si>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</si>
  <si>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</si>
  <si>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</si>
  <si>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</si>
  <si>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</si>
  <si>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</si>
  <si>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</si>
  <si>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</si>
  <si>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</si>
  <si>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</si>
  <si>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</si>
  <si>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</si>
  <si>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</si>
  <si>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</si>
  <si>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</si>
  <si>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</si>
  <si>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</si>
  <si>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</si>
  <si>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</si>
  <si>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</si>
  <si>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</si>
  <si>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</si>
  <si>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</si>
  <si>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</si>
  <si>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</si>
  <si>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</si>
  <si>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</si>
  <si>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</si>
  <si>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</si>
  <si>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</si>
  <si>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</si>
  <si>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</si>
  <si>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</si>
  <si>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</si>
  <si>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</si>
  <si>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</si>
  <si>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</si>
  <si>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</si>
  <si>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</si>
  <si>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</si>
  <si>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</si>
  <si>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</si>
  <si>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</si>
  <si>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</si>
  <si>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</si>
  <si>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</si>
  <si>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</si>
  <si>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</si>
  <si>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</si>
  <si>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</si>
  <si>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</si>
  <si>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</si>
  <si>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</si>
  <si>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</si>
  <si>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</si>
  <si>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</si>
  <si>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</si>
  <si>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</si>
  <si>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</si>
  <si>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</si>
  <si>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</si>
  <si>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</si>
  <si>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</si>
  <si>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</si>
  <si>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</si>
  <si>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</si>
  <si>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</si>
  <si>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</si>
  <si>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</si>
  <si>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</si>
  <si>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</si>
  <si>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</si>
  <si>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</si>
  <si>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</si>
  <si>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</si>
  <si>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</si>
  <si>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</si>
  <si>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</si>
  <si>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</si>
  <si>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</si>
  <si>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</si>
  <si>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</si>
  <si>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</si>
  <si>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</si>
  <si>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</si>
  <si>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</si>
  <si>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</si>
  <si>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</si>
  <si>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</si>
  <si>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</si>
  <si>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</si>
  <si>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</si>
  <si>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</si>
  <si>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</si>
  <si>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</si>
  <si>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</si>
  <si>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</si>
  <si>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</si>
  <si>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</si>
  <si>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</si>
  <si>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</si>
  <si>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</si>
  <si>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</si>
  <si>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</si>
  <si>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</si>
  <si>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</si>
  <si>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</si>
  <si>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</si>
  <si>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</si>
  <si>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</si>
  <si>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</si>
  <si>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</si>
  <si>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</si>
  <si>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</si>
  <si>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</si>
  <si>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</si>
  <si>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</si>
  <si>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</si>
  <si>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</si>
  <si>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</si>
  <si>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</si>
  <si>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</si>
  <si>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</si>
  <si>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</si>
  <si>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</si>
  <si>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</si>
  <si>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</si>
  <si>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</si>
  <si>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</si>
  <si>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</si>
  <si>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</si>
  <si>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</si>
  <si>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</si>
  <si>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</si>
  <si>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</si>
  <si>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</si>
  <si>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</si>
  <si>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</si>
  <si>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</si>
  <si>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</si>
  <si>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</si>
  <si>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</si>
  <si>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</si>
  <si>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</si>
  <si>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</si>
  <si>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</si>
  <si>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</si>
  <si>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</si>
  <si>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</si>
  <si>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</si>
  <si>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</si>
  <si>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</si>
  <si>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</si>
  <si>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</si>
  <si>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</si>
  <si>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</si>
  <si>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</si>
  <si>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</si>
  <si>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</si>
  <si>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</si>
  <si>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</si>
  <si>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</si>
  <si>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</si>
  <si>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</si>
  <si>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</si>
  <si>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</si>
  <si>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</si>
  <si>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</si>
  <si>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</si>
  <si>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</si>
  <si>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</si>
  <si>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</si>
  <si>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</si>
  <si>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</si>
  <si>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</si>
  <si>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</si>
  <si>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</si>
  <si>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</si>
  <si>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</si>
  <si>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</si>
  <si>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</si>
  <si>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</si>
  <si>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</si>
  <si>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</si>
  <si>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</si>
  <si>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</si>
  <si>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</si>
  <si>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</si>
  <si>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</si>
  <si>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</si>
  <si>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</si>
  <si>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</si>
  <si>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</si>
  <si>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</si>
  <si>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</si>
  <si>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</si>
  <si>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</si>
  <si>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</si>
  <si>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</si>
  <si>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</si>
  <si>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</si>
  <si>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</si>
  <si>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</si>
  <si>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</si>
  <si>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</si>
  <si>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</si>
  <si>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</si>
  <si>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</si>
  <si>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</si>
  <si>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</si>
  <si>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</si>
  <si>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</si>
  <si>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</si>
  <si>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</si>
  <si>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</si>
  <si>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</si>
  <si>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</si>
  <si>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</si>
  <si>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</si>
  <si>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</si>
  <si>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</si>
  <si>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</si>
  <si>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</si>
  <si>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</si>
  <si>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</si>
  <si>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</si>
  <si>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</si>
  <si>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</si>
  <si>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</si>
  <si>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</si>
  <si>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</si>
  <si>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</si>
  <si>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</si>
  <si>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</si>
  <si>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</si>
  <si>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</si>
  <si>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</si>
  <si>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</si>
  <si>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</si>
  <si>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</si>
  <si>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</si>
  <si>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</si>
  <si>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</si>
  <si>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</si>
  <si>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</si>
  <si>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</si>
  <si>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</si>
  <si>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</si>
  <si>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</si>
  <si>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</si>
  <si>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</si>
  <si>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</si>
  <si>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</si>
  <si>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</si>
  <si>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</si>
  <si>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</si>
  <si>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</si>
  <si>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</si>
  <si>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</si>
  <si>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</si>
  <si>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</si>
  <si>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</si>
  <si>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</si>
  <si>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</si>
  <si>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</si>
  <si>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</si>
  <si>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</si>
  <si>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</si>
  <si>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</si>
  <si>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</si>
  <si>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</si>
  <si>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</si>
  <si>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</si>
  <si>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</si>
  <si>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</si>
  <si>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</si>
  <si>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</si>
  <si>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</si>
  <si>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</si>
  <si>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</si>
  <si>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</si>
  <si>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</si>
  <si>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</si>
  <si>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</si>
  <si>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</si>
  <si>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</si>
  <si>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</si>
  <si>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</si>
  <si>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</si>
  <si>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</si>
  <si>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</si>
  <si>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</si>
  <si>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</si>
  <si>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</si>
  <si>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</si>
  <si>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</si>
  <si>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</si>
  <si>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</si>
  <si>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</si>
  <si>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</si>
  <si>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</si>
  <si>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</si>
  <si>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</si>
  <si>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</si>
  <si>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</si>
  <si>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</si>
  <si>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</si>
  <si>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</si>
  <si>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</si>
  <si>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</si>
  <si>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</si>
  <si>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</si>
  <si>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</si>
  <si>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</si>
  <si>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</si>
  <si>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</si>
  <si>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</si>
  <si>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</si>
  <si>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</si>
  <si>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</si>
  <si>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</si>
  <si>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</si>
  <si>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</si>
  <si>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</si>
  <si>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</si>
  <si>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</si>
  <si>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</si>
  <si>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</si>
  <si>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</si>
  <si>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</si>
  <si>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</si>
  <si>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</si>
  <si>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</si>
  <si>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</si>
  <si>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</si>
  <si>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</si>
  <si>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</si>
  <si>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</si>
  <si>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</si>
  <si>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</si>
  <si>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</si>
  <si>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</si>
  <si>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</si>
  <si>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</si>
  <si>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</si>
  <si>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</si>
  <si>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</si>
  <si>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</si>
  <si>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</si>
  <si>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</si>
  <si>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</si>
  <si>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</si>
  <si>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</si>
  <si>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</si>
  <si>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</si>
  <si>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</si>
  <si>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</si>
  <si>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</si>
  <si>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</si>
  <si>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</si>
  <si>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</si>
  <si>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</si>
  <si>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</si>
  <si>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</si>
  <si>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</si>
  <si>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</si>
  <si>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</si>
  <si>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</si>
  <si>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</si>
  <si>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</si>
  <si>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</si>
  <si>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</si>
  <si>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</si>
  <si>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</si>
  <si>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</si>
  <si>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</si>
  <si>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</si>
  <si>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</si>
  <si>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</si>
  <si>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</si>
  <si>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</si>
  <si>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</si>
  <si>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</si>
  <si>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</si>
  <si>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</si>
  <si>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</si>
  <si>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</si>
  <si>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</si>
  <si>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</si>
  <si>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</si>
  <si>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</si>
  <si>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</si>
  <si>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</si>
  <si>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</si>
  <si>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</si>
  <si>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</si>
  <si>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</si>
  <si>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</si>
  <si>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</si>
  <si>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</si>
  <si>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</si>
  <si>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</si>
  <si>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</si>
  <si>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</si>
  <si>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</si>
  <si>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</si>
  <si>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</si>
  <si>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</si>
  <si>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</si>
  <si>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</si>
  <si>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</si>
  <si>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</si>
  <si>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</si>
  <si>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</si>
  <si>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</si>
  <si>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</si>
  <si>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</si>
  <si>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</si>
  <si>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</si>
  <si>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</si>
  <si>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</si>
  <si>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</si>
  <si>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</si>
  <si>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</si>
  <si>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</si>
  <si>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</si>
  <si>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</si>
  <si>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</si>
  <si>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</si>
  <si>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</si>
  <si>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</si>
  <si>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</si>
  <si>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</si>
  <si>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</si>
  <si>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</si>
  <si>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</si>
  <si>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</si>
  <si>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</si>
  <si>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</si>
  <si>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</si>
  <si>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</si>
  <si>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</si>
  <si>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</si>
  <si>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</si>
  <si>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</si>
  <si>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</si>
  <si>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</si>
  <si>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</si>
  <si>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</si>
  <si>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</si>
  <si>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</si>
  <si>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</si>
  <si>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</si>
  <si>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</si>
  <si>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</si>
  <si>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</si>
  <si>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</si>
  <si>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</si>
  <si>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</si>
  <si>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</si>
  <si>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</si>
  <si>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</si>
  <si>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</si>
  <si>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</si>
  <si>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</si>
  <si>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</si>
  <si>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</si>
  <si>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</si>
  <si>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</si>
  <si>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</si>
  <si>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</si>
  <si>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</si>
  <si>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</si>
  <si>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</si>
  <si>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</si>
  <si>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</si>
  <si>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</si>
  <si>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</si>
  <si>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</si>
  <si>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</si>
  <si>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</si>
  <si>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</si>
  <si>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</si>
  <si>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</si>
  <si>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</si>
  <si>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</si>
  <si>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</si>
  <si>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</si>
  <si>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</si>
  <si>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</si>
  <si>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</si>
  <si>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</si>
  <si>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</si>
  <si>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</si>
  <si>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</si>
  <si>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</si>
  <si>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</si>
  <si>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</si>
  <si>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</si>
  <si>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</si>
  <si>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</si>
  <si>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</si>
  <si>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</si>
  <si>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</si>
  <si>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</si>
  <si>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</si>
  <si>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</si>
  <si>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</si>
  <si>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</si>
  <si>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</si>
  <si>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</si>
  <si>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</si>
  <si>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</si>
  <si>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</si>
  <si>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</si>
  <si>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</si>
  <si>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</si>
  <si>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</si>
  <si>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</si>
  <si>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</si>
  <si>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</si>
  <si>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</si>
  <si>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</si>
  <si>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</si>
  <si>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</si>
  <si>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</si>
  <si>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</si>
  <si>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</si>
  <si>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</si>
  <si>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</si>
  <si>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</si>
  <si>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</si>
  <si>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</si>
  <si>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</si>
  <si>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</si>
  <si>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</si>
  <si>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</si>
  <si>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</si>
  <si>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</si>
  <si>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</si>
  <si>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</si>
  <si>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</si>
  <si>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</si>
  <si>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</si>
  <si>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</si>
  <si>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</si>
  <si>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</si>
  <si>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</si>
  <si>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</si>
  <si>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</si>
  <si>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</si>
  <si>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</si>
  <si>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</si>
  <si>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</si>
  <si>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</si>
  <si>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</si>
  <si>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</si>
  <si>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</si>
  <si>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</si>
  <si>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</si>
  <si>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</si>
  <si>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</si>
  <si>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</si>
  <si>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</si>
  <si>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</si>
  <si>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</si>
  <si>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</si>
  <si>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</si>
  <si>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</si>
  <si>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</si>
  <si>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</si>
  <si>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</si>
  <si>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</si>
  <si>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</si>
  <si>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</si>
  <si>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</si>
  <si>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</si>
  <si>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</si>
  <si>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</si>
  <si>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</si>
  <si>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</si>
  <si>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</si>
  <si>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</si>
  <si>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</si>
  <si>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</si>
  <si>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</si>
  <si>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</si>
  <si>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</si>
  <si>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</si>
  <si>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</si>
  <si>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</si>
  <si>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</si>
  <si>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</si>
  <si>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</si>
  <si>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</si>
  <si>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</si>
  <si>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</si>
  <si>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</si>
  <si>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</si>
  <si>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</si>
  <si>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</si>
  <si>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</si>
  <si>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</si>
  <si>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</si>
  <si>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</si>
  <si>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</si>
  <si>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</si>
  <si>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</si>
  <si>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</si>
  <si>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</si>
  <si>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</si>
  <si>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</si>
  <si>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</si>
  <si>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</si>
  <si>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</si>
  <si>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</si>
  <si>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</si>
  <si>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</si>
  <si>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</si>
  <si>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</si>
  <si>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</si>
  <si>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</si>
  <si>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</si>
  <si>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</si>
  <si>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</si>
  <si>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</si>
  <si>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</si>
  <si>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</si>
  <si>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</si>
  <si>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</si>
  <si>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</si>
  <si>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</si>
  <si>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</si>
  <si>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</si>
  <si>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</si>
  <si>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</si>
  <si>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</si>
  <si>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</si>
  <si>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</si>
  <si>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</si>
  <si>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</si>
  <si>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</si>
  <si>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</si>
  <si>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</si>
  <si>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</si>
  <si>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</si>
  <si>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</si>
  <si>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</si>
  <si>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</si>
  <si>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</si>
  <si>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</si>
  <si>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</si>
  <si>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</si>
  <si>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</si>
  <si>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</si>
  <si>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</si>
  <si>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</si>
  <si>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</si>
  <si>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</si>
  <si>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</si>
  <si>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</si>
  <si>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</si>
  <si>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</si>
  <si>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</si>
  <si>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</si>
  <si>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</si>
  <si>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</si>
  <si>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</si>
  <si>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</si>
  <si>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</si>
  <si>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</si>
  <si>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</si>
  <si>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</si>
  <si>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</si>
  <si>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</si>
  <si>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</si>
  <si>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</si>
  <si>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</si>
  <si>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</si>
  <si>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</si>
  <si>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</si>
  <si>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</si>
  <si>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</si>
  <si>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</si>
  <si>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</si>
  <si>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</si>
  <si>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</si>
  <si>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</si>
  <si>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</si>
  <si>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</si>
  <si>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</si>
  <si>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</si>
  <si>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</si>
  <si>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</si>
  <si>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</si>
  <si>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</si>
  <si>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</si>
  <si>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</si>
  <si>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</si>
  <si>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</si>
  <si>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</si>
  <si>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</si>
  <si>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</si>
  <si>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</si>
  <si>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</si>
  <si>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</si>
  <si>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</si>
  <si>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</si>
  <si>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</si>
  <si>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</si>
  <si>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</si>
  <si>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</si>
  <si>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</si>
  <si>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</si>
  <si>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</si>
  <si>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</si>
  <si>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</si>
  <si>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</si>
  <si>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</si>
  <si>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</si>
  <si>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</si>
  <si>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</si>
  <si>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</si>
  <si>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</si>
  <si>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</si>
  <si>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</si>
  <si>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</si>
  <si>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</si>
  <si>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</si>
  <si>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</si>
  <si>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</si>
  <si>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</si>
  <si>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</si>
  <si>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</si>
  <si>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</si>
  <si>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</si>
  <si>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</si>
  <si>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</si>
  <si>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</si>
  <si>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</si>
  <si>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</si>
  <si>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</si>
  <si>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</si>
  <si>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</si>
  <si>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</si>
  <si>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</si>
  <si>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</si>
  <si>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</si>
  <si>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</si>
  <si>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</si>
  <si>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</si>
  <si>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</si>
  <si>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</si>
  <si>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</si>
  <si>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</si>
  <si>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</si>
  <si>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</si>
  <si>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</si>
  <si>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</si>
  <si>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</si>
  <si>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</si>
  <si>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</si>
  <si>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</si>
  <si>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</si>
  <si>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</si>
  <si>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</si>
  <si>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</si>
  <si>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</si>
  <si>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</si>
  <si>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</si>
  <si>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</si>
  <si>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</si>
  <si>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</si>
  <si>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</si>
  <si>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</si>
  <si>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</si>
  <si>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</si>
  <si>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</si>
  <si>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</si>
  <si>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</si>
  <si>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</si>
  <si>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</si>
  <si>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</si>
  <si>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</si>
  <si>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</si>
  <si>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</si>
  <si>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</si>
  <si>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</si>
  <si>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</si>
  <si>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</si>
  <si>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</si>
  <si>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</si>
  <si>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</si>
  <si>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</si>
  <si>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</si>
  <si>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</si>
  <si>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</si>
  <si>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</si>
  <si>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</si>
  <si>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</si>
  <si>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</si>
  <si>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</si>
  <si>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</si>
  <si>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</si>
  <si>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</si>
  <si>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</si>
  <si>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</si>
  <si>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</si>
  <si>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</si>
  <si>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</si>
  <si>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</si>
  <si>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</si>
  <si>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</si>
  <si>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</si>
  <si>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</si>
  <si>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</si>
  <si>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</si>
  <si>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</si>
  <si>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</si>
  <si>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</si>
  <si>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</si>
  <si>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</si>
  <si>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</si>
  <si>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</si>
  <si>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</si>
  <si>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</si>
  <si>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</si>
  <si>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</si>
  <si>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</si>
  <si>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</si>
  <si>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</si>
  <si>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</si>
  <si>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</si>
  <si>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</si>
  <si>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</si>
  <si>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</si>
  <si>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</si>
  <si>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</si>
  <si>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</si>
  <si>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</si>
  <si>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</si>
  <si>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</si>
  <si>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</si>
  <si>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</si>
  <si>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</si>
  <si>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</si>
  <si>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</si>
  <si>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</si>
  <si>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</si>
  <si>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</si>
  <si>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</si>
  <si>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</si>
  <si>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</si>
  <si>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</si>
  <si>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</si>
  <si>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</si>
  <si>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</si>
  <si>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</si>
  <si>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</si>
  <si>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</si>
  <si>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</si>
  <si>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</si>
  <si>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</si>
  <si>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</si>
  <si>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</si>
  <si>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</si>
  <si>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</si>
  <si>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</si>
  <si>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</si>
  <si>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</si>
  <si>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</si>
  <si>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</si>
  <si>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</si>
  <si>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</si>
  <si>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</si>
  <si>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</si>
  <si>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</si>
  <si>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</si>
  <si>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</si>
  <si>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</si>
  <si>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</si>
  <si>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</si>
  <si>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</si>
  <si>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</si>
  <si>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</si>
  <si>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</si>
  <si>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</si>
  <si>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</si>
  <si>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</si>
  <si>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</si>
  <si>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</si>
  <si>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</si>
  <si>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</si>
  <si>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</si>
  <si>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</si>
  <si>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</si>
  <si>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</si>
  <si>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</si>
  <si>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</si>
  <si>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</si>
  <si>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</si>
  <si>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</si>
  <si>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</si>
  <si>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</si>
  <si>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</si>
  <si>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</si>
  <si>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</si>
  <si>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</si>
  <si>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</si>
  <si>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</si>
  <si>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</si>
  <si>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</si>
  <si>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</si>
  <si>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</si>
  <si>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</si>
  <si>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</si>
  <si>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</si>
  <si>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</si>
  <si>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</si>
  <si>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</si>
  <si>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</si>
  <si>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</si>
  <si>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</si>
  <si>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</si>
  <si>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</si>
  <si>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</si>
  <si>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</si>
  <si>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</si>
  <si>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</si>
  <si>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</si>
  <si>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</si>
  <si>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</si>
  <si>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</si>
  <si>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</si>
  <si>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</si>
  <si>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</si>
  <si>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</si>
  <si>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</si>
  <si>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</si>
  <si>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</si>
  <si>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</si>
  <si>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</si>
  <si>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</si>
  <si>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</si>
  <si>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</si>
  <si>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</si>
  <si>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</si>
  <si>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</si>
  <si>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</si>
  <si>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</si>
  <si>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</si>
  <si>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</si>
  <si>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</si>
  <si>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</si>
  <si>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</si>
  <si>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</si>
  <si>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</si>
  <si>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</si>
  <si>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</si>
  <si>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</si>
  <si>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</si>
  <si>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</si>
  <si>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</si>
  <si>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</si>
  <si>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</si>
  <si>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</si>
  <si>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</si>
  <si>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</si>
  <si>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</si>
  <si>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</si>
  <si>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</si>
  <si>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</si>
  <si>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</si>
  <si>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</si>
  <si>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</si>
  <si>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</si>
  <si>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</si>
  <si>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</si>
  <si>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</si>
  <si>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</si>
  <si>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</si>
  <si>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</si>
  <si>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</si>
  <si>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</si>
  <si>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</si>
  <si>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</si>
  <si>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</si>
  <si>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</si>
  <si>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</si>
  <si>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</si>
  <si>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</si>
  <si>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</si>
  <si>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</si>
  <si>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</si>
  <si>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</si>
  <si>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</si>
  <si>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</si>
  <si>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</si>
  <si>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</si>
  <si>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</si>
  <si>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</si>
  <si>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</si>
  <si>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</si>
  <si>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</si>
  <si>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</si>
  <si>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</si>
  <si>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</si>
  <si>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</si>
  <si>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</si>
  <si>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</si>
  <si>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</si>
  <si>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</si>
  <si>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</si>
  <si>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</si>
  <si>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</si>
  <si>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</si>
  <si>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</si>
  <si>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</si>
  <si>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</si>
  <si>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</si>
  <si>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</si>
  <si>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</si>
  <si>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</si>
  <si>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</si>
  <si>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</si>
  <si>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</si>
  <si>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</si>
  <si>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</si>
  <si>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</si>
  <si>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</si>
  <si>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</si>
  <si>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</si>
  <si>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</si>
  <si>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</si>
  <si>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</si>
  <si>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</si>
  <si>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</si>
  <si>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</si>
  <si>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</si>
  <si>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</si>
  <si>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</si>
  <si>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</si>
  <si>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</si>
  <si>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</si>
  <si>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</si>
  <si>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</si>
  <si>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</si>
  <si>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</si>
  <si>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</si>
  <si>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</si>
  <si>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</si>
  <si>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</si>
  <si>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</si>
  <si>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</si>
  <si>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</si>
  <si>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</si>
  <si>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</si>
  <si>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</si>
  <si>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</si>
  <si>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</si>
  <si>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</si>
  <si>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</si>
  <si>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</si>
  <si>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</si>
  <si>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</si>
  <si>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</si>
  <si>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</si>
  <si>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</si>
  <si>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</si>
  <si>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</si>
  <si>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</si>
  <si>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</si>
  <si>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</si>
  <si>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</si>
  <si>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</si>
  <si>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</si>
  <si>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</si>
  <si>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</si>
  <si>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</si>
  <si>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</si>
  <si>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</si>
  <si>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</si>
  <si>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</si>
  <si>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</si>
  <si>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</si>
  <si>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</si>
  <si>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</si>
  <si>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</si>
  <si>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</si>
  <si>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</si>
  <si>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</si>
  <si>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</si>
  <si>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</si>
  <si>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</si>
  <si>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</si>
  <si>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</si>
  <si>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</si>
  <si>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</si>
  <si>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</si>
  <si>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</si>
  <si>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</si>
  <si>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</si>
  <si>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</si>
  <si>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</si>
  <si>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</si>
  <si>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</si>
  <si>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</si>
  <si>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</si>
  <si>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</si>
  <si>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</si>
  <si>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</si>
  <si>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</si>
  <si>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</si>
  <si>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</si>
  <si>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</si>
  <si>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</si>
  <si>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</si>
  <si>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</si>
  <si>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</si>
  <si>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</si>
  <si>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</si>
  <si>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</si>
  <si>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</si>
  <si>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</si>
  <si>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</si>
  <si>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</si>
  <si>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</si>
  <si>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</si>
  <si>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</si>
  <si>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</si>
  <si>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</si>
  <si>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</si>
  <si>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</si>
  <si>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</si>
  <si>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</si>
  <si>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</si>
  <si>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</si>
  <si>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</si>
  <si>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</si>
  <si>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</si>
  <si>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</si>
  <si>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</si>
  <si>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</si>
  <si>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</si>
  <si>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</si>
  <si>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</si>
  <si>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</si>
  <si>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</si>
  <si>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</si>
  <si>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</si>
  <si>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</si>
  <si>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</si>
  <si>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</si>
  <si>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</si>
  <si>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</si>
  <si>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</si>
  <si>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</si>
  <si>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</si>
  <si>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</si>
  <si>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</si>
  <si>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</si>
  <si>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</si>
  <si>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</si>
  <si>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</si>
  <si>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</si>
  <si>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</si>
  <si>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</si>
  <si>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</si>
  <si>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</si>
  <si>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</si>
  <si>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</si>
  <si>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</si>
  <si>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</si>
  <si>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</si>
  <si>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</si>
  <si>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</si>
  <si>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</si>
  <si>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</si>
  <si>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</si>
  <si>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</si>
  <si>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</si>
  <si>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</si>
  <si>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</si>
  <si>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</si>
  <si>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</si>
  <si>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</si>
  <si>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</si>
  <si>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</si>
  <si>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</si>
  <si>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</si>
  <si>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</si>
  <si>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</si>
  <si>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</si>
  <si>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</si>
  <si>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</si>
  <si>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</si>
  <si>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</si>
  <si>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</si>
  <si>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</si>
  <si>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</si>
  <si>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</si>
  <si>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</si>
  <si>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</si>
  <si>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</si>
  <si>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</si>
  <si>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</si>
  <si>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</si>
  <si>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</si>
  <si>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</si>
  <si>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</si>
  <si>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</si>
  <si>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</si>
  <si>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</si>
  <si>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</si>
  <si>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</si>
  <si>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</si>
  <si>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</si>
  <si>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</si>
  <si>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</si>
  <si>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</si>
  <si>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</si>
  <si>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</si>
  <si>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</si>
  <si>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</si>
  <si>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</si>
  <si>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</si>
  <si>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</si>
  <si>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</si>
  <si>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</si>
  <si>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</si>
  <si>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</si>
  <si>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</si>
  <si>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</si>
  <si>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</si>
  <si>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</si>
  <si>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</si>
  <si>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</si>
  <si>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</si>
  <si>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</si>
  <si>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</si>
  <si>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</si>
  <si>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</si>
  <si>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</si>
  <si>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</si>
  <si>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</si>
  <si>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</si>
  <si>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</si>
  <si>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</si>
  <si>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</si>
  <si>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</si>
  <si>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</si>
  <si>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</si>
  <si>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</si>
  <si>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</si>
  <si>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</si>
  <si>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</si>
  <si>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</si>
  <si>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</si>
  <si>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</si>
  <si>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</si>
  <si>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</si>
  <si>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</si>
  <si>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</si>
  <si>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</si>
  <si>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</si>
  <si>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</si>
  <si>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</si>
  <si>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</si>
  <si>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</si>
  <si>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</si>
  <si>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</si>
  <si>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</si>
  <si>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</si>
  <si>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</si>
  <si>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</si>
  <si>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</si>
  <si>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</si>
  <si>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</si>
  <si>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</si>
  <si>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</si>
  <si>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</si>
  <si>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</si>
  <si>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</si>
  <si>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</si>
  <si>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</si>
  <si>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</si>
  <si>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</si>
  <si>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</si>
  <si>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</si>
  <si>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</si>
  <si>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</si>
  <si>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</si>
  <si>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</si>
  <si>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</si>
  <si>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</si>
  <si>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</si>
  <si>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</si>
  <si>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</si>
  <si>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</si>
  <si>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</si>
  <si>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</si>
  <si>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</si>
  <si>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</si>
  <si>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</si>
  <si>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</si>
  <si>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</si>
  <si>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</si>
  <si>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</si>
  <si>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</si>
  <si>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</si>
  <si>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</si>
  <si>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</si>
  <si>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</si>
  <si>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</si>
  <si>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</si>
  <si>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</si>
  <si>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</si>
  <si>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</si>
  <si>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</si>
  <si>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</si>
  <si>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</si>
  <si>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</si>
  <si>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</si>
  <si>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</si>
  <si>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</si>
  <si>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</si>
  <si>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</si>
  <si>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</si>
  <si>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</si>
  <si>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</si>
  <si>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</si>
  <si>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</si>
  <si>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</si>
  <si>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</si>
  <si>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</si>
  <si>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</si>
  <si>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</si>
  <si>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</si>
  <si>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</si>
  <si>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</si>
  <si>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</si>
  <si>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</si>
  <si>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</si>
  <si>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</si>
  <si>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</si>
  <si>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</si>
  <si>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</si>
  <si>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</si>
  <si>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</si>
  <si>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</si>
  <si>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</si>
  <si>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</si>
  <si>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</si>
  <si>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</si>
  <si>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</si>
  <si>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</si>
  <si>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</si>
  <si>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</si>
  <si>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</si>
  <si>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</si>
  <si>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</si>
  <si>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</si>
  <si>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</si>
  <si>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</si>
  <si>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</si>
  <si>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</si>
  <si>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</si>
  <si>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</si>
  <si>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</si>
  <si>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</si>
  <si>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</si>
  <si>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</si>
  <si>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</si>
  <si>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</si>
  <si>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</si>
  <si>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</si>
  <si>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</si>
  <si>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</si>
  <si>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</si>
  <si>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</si>
  <si>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</si>
  <si>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</si>
  <si>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</si>
  <si>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</si>
  <si>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</si>
  <si>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</si>
  <si>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</si>
  <si>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</si>
  <si>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</si>
  <si>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</si>
  <si>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</si>
  <si>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</si>
  <si>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</si>
  <si>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</si>
  <si>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</si>
  <si>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</si>
  <si>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</si>
  <si>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</si>
  <si>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</si>
  <si>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</si>
  <si>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</si>
  <si>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</si>
  <si>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</si>
  <si>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</si>
  <si>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</si>
  <si>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</si>
  <si>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</si>
  <si>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</si>
  <si>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</si>
  <si>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</si>
  <si>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</si>
  <si>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</si>
  <si>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</si>
  <si>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</si>
  <si>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</si>
  <si>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</si>
  <si>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</si>
  <si>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</si>
  <si>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</si>
  <si>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</si>
  <si>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</si>
  <si>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</si>
  <si>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</si>
  <si>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</si>
  <si>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</si>
  <si>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</si>
  <si>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</si>
  <si>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</si>
  <si>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</si>
  <si>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</si>
  <si>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</si>
  <si>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</si>
  <si>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</si>
  <si>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</si>
  <si>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</si>
  <si>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</si>
  <si>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</si>
  <si>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</si>
  <si>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</si>
  <si>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</si>
  <si>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</si>
  <si>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</si>
  <si>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</si>
  <si>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</si>
  <si>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</si>
  <si>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</si>
  <si>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</si>
  <si>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</si>
  <si>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</si>
  <si>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</si>
  <si>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</si>
  <si>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</si>
  <si>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</si>
  <si>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</si>
  <si>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</si>
  <si>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</si>
  <si>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</si>
  <si>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</si>
  <si>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</si>
  <si>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</si>
  <si>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</si>
  <si>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</si>
  <si>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</si>
  <si>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</si>
  <si>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</si>
  <si>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</si>
  <si>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</si>
  <si>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</si>
  <si>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</si>
  <si>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</si>
  <si>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</si>
  <si>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</si>
  <si>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</si>
  <si>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</si>
  <si>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</si>
  <si>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</si>
  <si>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</si>
  <si>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</si>
  <si>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</si>
  <si>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</si>
  <si>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</si>
  <si>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</si>
  <si>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</si>
  <si>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</si>
  <si>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</si>
  <si>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</si>
  <si>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</si>
  <si>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</si>
  <si>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</si>
  <si>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</si>
  <si>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</si>
  <si>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</si>
  <si>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</si>
  <si>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</si>
  <si>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</si>
  <si>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</si>
  <si>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</si>
  <si>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</si>
  <si>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</si>
  <si>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</si>
  <si>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</si>
  <si>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</si>
  <si>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</si>
  <si>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</si>
  <si>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</si>
  <si>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</si>
  <si>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</si>
  <si>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</si>
  <si>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</si>
  <si>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</si>
  <si>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</si>
  <si>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</si>
  <si>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</si>
  <si>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</si>
  <si>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</si>
  <si>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</si>
  <si>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</si>
  <si>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</si>
  <si>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</si>
  <si>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</si>
  <si>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</si>
  <si>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</si>
  <si>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</si>
  <si>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</si>
  <si>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</si>
  <si>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</si>
  <si>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</si>
  <si>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</si>
  <si>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</si>
  <si>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</si>
  <si>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</si>
  <si>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</si>
  <si>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</si>
  <si>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</si>
  <si>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</si>
  <si>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</si>
  <si>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</si>
  <si>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</si>
  <si>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</si>
  <si>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</si>
  <si>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</si>
  <si>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</si>
  <si>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</si>
  <si>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</si>
  <si>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</si>
  <si>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</si>
  <si>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</si>
  <si>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</si>
  <si>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</si>
  <si>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</si>
  <si>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</si>
  <si>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</si>
  <si>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</si>
  <si>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</si>
  <si>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</si>
  <si>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</si>
  <si>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</si>
  <si>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</si>
  <si>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</si>
  <si>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</si>
  <si>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</si>
  <si>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</si>
  <si>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</si>
  <si>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</si>
  <si>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</si>
  <si>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</si>
  <si>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</si>
  <si>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</si>
  <si>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</si>
  <si>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</si>
  <si>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</si>
  <si>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</si>
  <si>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</si>
  <si>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</si>
  <si>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</si>
  <si>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</si>
  <si>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</si>
  <si>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</si>
  <si>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</si>
  <si>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</si>
  <si>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</si>
  <si>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</si>
  <si>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</si>
  <si>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</si>
  <si>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</si>
  <si>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</si>
  <si>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</si>
  <si>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</si>
  <si>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</si>
  <si>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</si>
  <si>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</si>
  <si>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</si>
  <si>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</si>
  <si>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</si>
  <si>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</si>
  <si>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</si>
  <si>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</si>
  <si>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</si>
  <si>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</si>
  <si>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</si>
  <si>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</si>
  <si>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</si>
  <si>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</si>
  <si>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</si>
  <si>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</si>
  <si>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</si>
  <si>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</si>
  <si>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</si>
  <si>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</si>
  <si>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</si>
  <si>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</si>
  <si>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</si>
  <si>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</si>
  <si>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</si>
  <si>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</si>
  <si>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</si>
  <si>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</si>
  <si>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</si>
  <si>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</si>
  <si>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</si>
  <si>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</si>
  <si>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</si>
  <si>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</si>
  <si>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</si>
  <si>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</si>
  <si>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</si>
  <si>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</si>
  <si>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</si>
  <si>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</si>
  <si>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</si>
  <si>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</si>
  <si>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</si>
  <si>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</si>
  <si>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</si>
  <si>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</si>
  <si>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</si>
  <si>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</si>
  <si>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</si>
  <si>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</si>
  <si>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</si>
  <si>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</si>
  <si>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</si>
  <si>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</si>
  <si>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</si>
  <si>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</si>
  <si>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</si>
  <si>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</si>
  <si>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</si>
  <si>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</si>
  <si>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</si>
  <si>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</si>
  <si>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</si>
  <si>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</si>
  <si>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</si>
  <si>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</si>
  <si>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</si>
  <si>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</si>
  <si>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</si>
  <si>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</si>
  <si>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</si>
  <si>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</si>
  <si>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</si>
  <si>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</si>
  <si>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</si>
  <si>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</si>
  <si>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</si>
  <si>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</si>
  <si>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</si>
  <si>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</si>
  <si>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</si>
  <si>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</si>
  <si>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</si>
  <si>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</si>
  <si>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</si>
  <si>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</si>
  <si>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</si>
  <si>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</si>
  <si>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</si>
  <si>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</si>
  <si>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</si>
  <si>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</si>
  <si>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</si>
  <si>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</si>
  <si>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</si>
  <si>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</si>
  <si>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</si>
  <si>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</si>
  <si>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</si>
  <si>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</si>
  <si>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</si>
  <si>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</si>
  <si>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</si>
  <si>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</si>
  <si>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</si>
  <si>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</si>
  <si>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</si>
  <si>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</si>
  <si>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</si>
  <si>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</si>
  <si>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</si>
  <si>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</si>
  <si>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</si>
  <si>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</si>
  <si>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</si>
  <si>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</si>
  <si>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</si>
  <si>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</si>
  <si>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</si>
  <si>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</si>
  <si>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</si>
  <si>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</si>
  <si>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</si>
  <si>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</si>
  <si>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</si>
  <si>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</si>
  <si>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</si>
  <si>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</si>
  <si>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</si>
  <si>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</si>
  <si>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</si>
  <si>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</si>
  <si>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</si>
  <si>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</si>
  <si>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</si>
  <si>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</si>
  <si>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</si>
  <si>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</si>
  <si>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</si>
  <si>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</si>
  <si>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</si>
  <si>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</si>
  <si>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</si>
  <si>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</si>
  <si>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</si>
  <si>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</si>
  <si>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</si>
  <si>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</si>
  <si>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</si>
  <si>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</si>
  <si>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</si>
  <si>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</si>
  <si>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</si>
  <si>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</si>
  <si>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</si>
  <si>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</si>
  <si>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</si>
  <si>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</si>
  <si>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</si>
  <si>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</si>
  <si>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</si>
  <si>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</si>
  <si>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</si>
  <si>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</si>
  <si>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</si>
  <si>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</si>
  <si>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</si>
  <si>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</si>
  <si>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</si>
  <si>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</si>
  <si>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</si>
  <si>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</si>
  <si>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</si>
  <si>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</si>
  <si>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</si>
  <si>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</si>
  <si>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</si>
  <si>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</si>
  <si>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</si>
  <si>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</si>
  <si>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</si>
  <si>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</si>
  <si>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</si>
  <si>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</si>
  <si>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</si>
  <si>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</si>
  <si>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</si>
  <si>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</si>
  <si>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</si>
  <si>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</si>
  <si>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</si>
  <si>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</si>
  <si>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</si>
  <si>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</si>
  <si>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</si>
  <si>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</si>
  <si>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</si>
  <si>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</si>
  <si>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</si>
  <si>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</si>
  <si>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</si>
  <si>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</si>
  <si>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</si>
  <si>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</si>
  <si>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</si>
  <si>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</si>
  <si>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</si>
  <si>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</si>
  <si>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</si>
  <si>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</si>
  <si>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</si>
  <si>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</si>
  <si>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</si>
  <si>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</si>
  <si>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</si>
  <si>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</si>
  <si>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</si>
  <si>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</si>
  <si>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</si>
  <si>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</si>
  <si>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</si>
  <si>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</si>
  <si>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</si>
  <si>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</si>
  <si>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</si>
  <si>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</si>
  <si>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</si>
  <si>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</si>
  <si>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</si>
  <si>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</si>
  <si>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</si>
  <si>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</si>
  <si>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</si>
  <si>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</si>
  <si>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</si>
  <si>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</si>
  <si>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</si>
  <si>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</si>
  <si>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</si>
  <si>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</si>
  <si>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</si>
  <si>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</si>
  <si>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</si>
  <si>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</si>
  <si>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</si>
  <si>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</si>
  <si>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</si>
  <si>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</si>
  <si>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</si>
  <si>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</si>
  <si>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</si>
  <si>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</si>
  <si>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</si>
  <si>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</si>
  <si>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</si>
  <si>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</si>
  <si>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</si>
  <si>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</si>
  <si>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</si>
  <si>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</si>
  <si>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</si>
  <si>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</si>
  <si>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</si>
  <si>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</si>
  <si>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</si>
  <si>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</si>
  <si>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</si>
  <si>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</si>
  <si>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</si>
  <si>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</si>
  <si>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</si>
  <si>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</si>
  <si>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</si>
  <si>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</si>
  <si>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</si>
  <si>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</si>
  <si>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</si>
  <si>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</si>
  <si>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</si>
  <si>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</si>
  <si>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</si>
  <si>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</si>
  <si>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</si>
  <si>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</si>
  <si>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</si>
  <si>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</si>
  <si>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</si>
  <si>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</si>
  <si>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</si>
  <si>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</si>
  <si>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</si>
  <si>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</si>
  <si>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</si>
  <si>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</si>
  <si>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</si>
  <si>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</si>
  <si>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</si>
  <si>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</si>
  <si>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</si>
  <si>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</si>
  <si>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</si>
  <si>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</si>
  <si>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</si>
  <si>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</si>
  <si>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</si>
  <si>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</si>
  <si>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</si>
  <si>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</si>
  <si>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</si>
  <si>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</si>
  <si>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</si>
  <si>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</si>
  <si>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</si>
  <si>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</si>
  <si>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</si>
  <si>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</si>
  <si>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</si>
  <si>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</si>
  <si>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</si>
  <si>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</si>
  <si>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</si>
  <si>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</si>
  <si>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</si>
  <si>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</si>
  <si>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</si>
  <si>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</si>
  <si>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</si>
  <si>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</si>
  <si>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</si>
  <si>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</si>
  <si>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</si>
  <si>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</si>
  <si>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</si>
  <si>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</si>
  <si>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</si>
  <si>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</si>
  <si>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</si>
  <si>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</si>
  <si>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</si>
  <si>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</si>
  <si>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</si>
  <si>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</si>
  <si>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</si>
  <si>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</si>
  <si>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</si>
  <si>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</si>
  <si>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</si>
  <si>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</si>
  <si>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</si>
  <si>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</si>
  <si>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</si>
  <si>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</si>
  <si>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</si>
  <si>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</si>
  <si>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</si>
  <si>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</si>
  <si>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</si>
  <si>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</si>
  <si>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</si>
  <si>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</si>
  <si>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</si>
  <si>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</si>
  <si>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</si>
  <si>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</si>
  <si>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</si>
  <si>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</si>
  <si>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</si>
  <si>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</si>
  <si>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</si>
  <si>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</si>
  <si>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</si>
  <si>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</si>
  <si>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</si>
  <si>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</si>
  <si>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</si>
  <si>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</si>
  <si>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</si>
  <si>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</si>
  <si>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</si>
  <si>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</si>
  <si>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</si>
  <si>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</si>
  <si>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</si>
  <si>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</si>
  <si>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</si>
  <si>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</si>
  <si>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</si>
  <si>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</si>
  <si>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</si>
  <si>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</si>
  <si>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</si>
  <si>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</si>
  <si>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</si>
  <si>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</si>
  <si>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</si>
  <si>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</si>
  <si>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</si>
  <si>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</si>
  <si>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</si>
  <si>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</si>
  <si>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</si>
  <si>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</si>
  <si>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</si>
  <si>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</si>
  <si>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</si>
  <si>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</si>
  <si>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</si>
  <si>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</si>
  <si>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</si>
  <si>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</si>
  <si>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</si>
  <si>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</si>
  <si>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</si>
  <si>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</si>
  <si>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</si>
  <si>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</si>
  <si>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</si>
  <si>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</si>
  <si>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</si>
  <si>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</si>
  <si>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</si>
  <si>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</si>
  <si>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</si>
  <si>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</si>
  <si>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</si>
  <si>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</si>
  <si>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</si>
  <si>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</si>
  <si>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</si>
  <si>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</si>
  <si>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</si>
  <si>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</si>
  <si>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</si>
  <si>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</si>
  <si>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</si>
  <si>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</si>
  <si>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</si>
  <si>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</si>
  <si>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</si>
  <si>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</si>
  <si>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</si>
  <si>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</si>
  <si>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</si>
  <si>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</si>
  <si>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</si>
  <si>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</si>
  <si>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</si>
  <si>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</si>
  <si>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</si>
  <si>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</si>
  <si>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</si>
  <si>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</si>
  <si>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</si>
  <si>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</si>
  <si>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</si>
  <si>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</si>
  <si>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</si>
  <si>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</si>
  <si>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</si>
  <si>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</si>
  <si>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</si>
  <si>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</si>
  <si>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</si>
  <si>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</si>
  <si>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</si>
  <si>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</si>
  <si>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</si>
  <si>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</si>
  <si>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</si>
  <si>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</si>
  <si>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</si>
  <si>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</si>
  <si>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</si>
  <si>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</si>
  <si>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</si>
  <si>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</si>
  <si>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</si>
  <si>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</si>
  <si>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</si>
  <si>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</si>
  <si>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</si>
  <si>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</si>
  <si>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</si>
  <si>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</si>
  <si>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</si>
  <si>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</si>
  <si>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</si>
  <si>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</si>
  <si>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</si>
  <si>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</si>
  <si>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</si>
  <si>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</si>
  <si>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</si>
  <si>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</si>
  <si>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</si>
  <si>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</si>
  <si>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</si>
  <si>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</si>
  <si>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</si>
  <si>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</si>
  <si>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</si>
  <si>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</si>
  <si>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</si>
  <si>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</si>
  <si>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</si>
  <si>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</si>
  <si>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</si>
  <si>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</si>
  <si>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</si>
  <si>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</si>
  <si>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</si>
  <si>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</si>
  <si>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</si>
  <si>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</si>
  <si>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</si>
  <si>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</si>
  <si>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</si>
  <si>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</si>
  <si>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</si>
  <si>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</si>
  <si>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</si>
  <si>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</si>
  <si>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</si>
  <si>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</si>
  <si>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</si>
  <si>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</si>
  <si>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</si>
  <si>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</si>
  <si>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</si>
  <si>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</si>
  <si>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</si>
  <si>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</si>
  <si>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</si>
  <si>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</si>
  <si>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</si>
  <si>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</si>
  <si>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</si>
  <si>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</si>
  <si>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</si>
  <si>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</si>
  <si>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</si>
  <si>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</si>
  <si>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</si>
  <si>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</si>
  <si>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</si>
  <si>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</si>
  <si>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</si>
  <si>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</si>
  <si>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</si>
  <si>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</si>
  <si>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</si>
  <si>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</si>
  <si>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</si>
  <si>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</si>
  <si>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</si>
  <si>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</si>
  <si>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</si>
  <si>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</si>
  <si>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</si>
  <si>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</si>
  <si>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</si>
  <si>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</si>
  <si>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</si>
  <si>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</si>
  <si>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</si>
  <si>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</si>
  <si>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</si>
  <si>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</si>
  <si>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</si>
  <si>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</si>
  <si>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</si>
  <si>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</si>
  <si>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</si>
  <si>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</si>
  <si>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</si>
  <si>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</si>
  <si>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</si>
  <si>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</si>
  <si>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</si>
  <si>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</si>
  <si>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</si>
  <si>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</si>
  <si>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</si>
  <si>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</si>
  <si>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</si>
  <si>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</si>
  <si>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</si>
  <si>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</si>
  <si>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</si>
  <si>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</si>
  <si>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</si>
  <si>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</si>
  <si>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</si>
  <si>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</si>
  <si>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</si>
  <si>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</si>
  <si>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</si>
  <si>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</si>
  <si>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</si>
  <si>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</si>
  <si>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</si>
  <si>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</si>
  <si>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</si>
  <si>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</si>
  <si>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</si>
  <si>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</si>
  <si>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</si>
  <si>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</si>
  <si>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</si>
  <si>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</si>
  <si>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</si>
  <si>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</si>
  <si>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</si>
  <si>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</si>
  <si>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</si>
  <si>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</si>
  <si>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</si>
  <si>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</si>
  <si>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</si>
  <si>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</si>
  <si>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</si>
  <si>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</si>
  <si>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</si>
  <si>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</si>
  <si>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</si>
  <si>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</si>
  <si>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</si>
  <si>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</si>
  <si>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</si>
  <si>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</si>
  <si>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</si>
  <si>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</si>
  <si>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</si>
  <si>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</si>
  <si>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</si>
  <si>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</si>
  <si>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</si>
  <si>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</si>
  <si>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</si>
  <si>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</si>
  <si>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</si>
  <si>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</si>
  <si>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</si>
  <si>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</si>
  <si>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</si>
  <si>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</si>
  <si>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</si>
  <si>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</si>
  <si>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</si>
  <si>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</si>
  <si>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</si>
  <si>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</si>
  <si>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</si>
  <si>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</si>
  <si>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</si>
  <si>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</si>
  <si>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</si>
  <si>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</si>
  <si>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</si>
  <si>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</si>
  <si>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</si>
  <si>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</si>
  <si>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</si>
  <si>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</si>
  <si>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</si>
  <si>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</si>
  <si>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</si>
  <si>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</si>
  <si>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</si>
  <si>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</si>
  <si>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</si>
  <si>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</si>
  <si>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</si>
  <si>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</si>
  <si>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</si>
  <si>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</si>
  <si>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</si>
  <si>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</si>
  <si>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</si>
  <si>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</si>
  <si>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</si>
  <si>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</si>
  <si>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</si>
  <si>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</si>
  <si>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</si>
  <si>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</si>
  <si>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</si>
  <si>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</si>
  <si>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</si>
  <si>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</si>
  <si>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</si>
  <si>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</si>
  <si>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</si>
  <si>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</si>
  <si>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</si>
  <si>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</si>
  <si>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</si>
  <si>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</si>
  <si>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</si>
  <si>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</si>
  <si>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</si>
  <si>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</si>
  <si>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</si>
  <si>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</si>
  <si>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</si>
  <si>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</si>
  <si>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</si>
  <si>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</si>
  <si>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</si>
  <si>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</si>
  <si>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</si>
  <si>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</si>
  <si>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</si>
  <si>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</si>
  <si>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</si>
  <si>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</si>
  <si>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</si>
  <si>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</si>
  <si>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</si>
  <si>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</si>
  <si>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</si>
  <si>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</si>
  <si>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</si>
  <si>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</si>
  <si>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</si>
  <si>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</si>
  <si>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</si>
  <si>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</si>
  <si>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</si>
  <si>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</si>
  <si>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</si>
  <si>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</si>
  <si>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</si>
  <si>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</si>
  <si>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</si>
  <si>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</si>
  <si>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</si>
  <si>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</si>
  <si>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</si>
  <si>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</si>
  <si>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</si>
  <si>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</si>
  <si>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</si>
  <si>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</si>
  <si>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</si>
  <si>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</si>
  <si>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</si>
  <si>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</si>
  <si>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</si>
  <si>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</si>
  <si>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</si>
  <si>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</si>
  <si>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</si>
  <si>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</si>
  <si>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</si>
  <si>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</si>
  <si>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</si>
  <si>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</si>
  <si>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</si>
  <si>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</si>
  <si>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</si>
  <si>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</si>
  <si>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</si>
  <si>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</si>
  <si>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</si>
  <si>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</si>
  <si>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</si>
  <si>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</si>
  <si>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</si>
  <si>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</si>
  <si>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</si>
  <si>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</si>
  <si>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</si>
  <si>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</si>
  <si>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</si>
  <si>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</si>
  <si>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</si>
  <si>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</si>
  <si>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</si>
  <si>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</si>
  <si>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</si>
  <si>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</si>
  <si>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</si>
  <si>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</si>
  <si>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</si>
  <si>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</si>
  <si>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</si>
  <si>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</si>
  <si>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</si>
  <si>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</si>
  <si>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</si>
  <si>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</si>
  <si>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</si>
  <si>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</si>
  <si>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</si>
  <si>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</si>
  <si>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</si>
  <si>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</si>
  <si>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</si>
  <si>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</si>
  <si>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</si>
  <si>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</si>
  <si>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</si>
  <si>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</si>
  <si>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</si>
  <si>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</si>
  <si>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</si>
  <si>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</si>
  <si>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</si>
  <si>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</si>
  <si>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</si>
  <si>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</si>
  <si>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</si>
  <si>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</si>
  <si>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</si>
  <si>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</si>
  <si>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</si>
  <si>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</si>
  <si>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</si>
  <si>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</si>
  <si>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</si>
  <si>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</si>
  <si>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</si>
  <si>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</si>
  <si>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</si>
  <si>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</si>
  <si>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</si>
  <si>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</si>
  <si>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</si>
  <si>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</si>
  <si>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</si>
  <si>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</si>
  <si>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</si>
  <si>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</si>
  <si>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</si>
  <si>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</si>
  <si>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</si>
  <si>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</si>
  <si>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</si>
  <si>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</si>
  <si>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</si>
  <si>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</si>
  <si>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</si>
  <si>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</si>
  <si>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</si>
  <si>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</si>
  <si>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</si>
  <si>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</si>
  <si>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</si>
  <si>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</si>
  <si>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</si>
  <si>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</si>
  <si>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</si>
  <si>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</si>
  <si>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</si>
  <si>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</si>
  <si>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</si>
  <si>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</si>
  <si>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</si>
  <si>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</si>
  <si>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</si>
  <si>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</si>
  <si>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</si>
  <si>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</si>
  <si>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</si>
  <si>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</si>
  <si>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</si>
  <si>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</si>
  <si>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</si>
  <si>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</si>
  <si>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</si>
  <si>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</si>
  <si>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</si>
  <si>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</si>
  <si>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</si>
  <si>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</si>
  <si>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</si>
  <si>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</si>
  <si>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</si>
  <si>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</si>
  <si>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</si>
  <si>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</si>
  <si>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</si>
  <si>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</si>
  <si>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</si>
  <si>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</si>
  <si>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</si>
  <si>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</si>
  <si>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</si>
  <si>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</si>
  <si>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</si>
  <si>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</si>
  <si>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</si>
  <si>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</si>
  <si>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</si>
  <si>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</si>
  <si>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</si>
  <si>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</si>
  <si>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</si>
  <si>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</si>
  <si>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</si>
  <si>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</si>
  <si>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</si>
  <si>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</si>
  <si>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</si>
  <si>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</si>
  <si>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</si>
  <si>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</si>
  <si>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</si>
  <si>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</si>
  <si>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</si>
  <si>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</si>
  <si>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</si>
  <si>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</si>
  <si>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</si>
  <si>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</si>
  <si>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</si>
  <si>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</si>
  <si>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</si>
  <si>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</si>
  <si>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</si>
  <si>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</si>
  <si>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</si>
  <si>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</si>
  <si>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</si>
  <si>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</si>
  <si>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</si>
  <si>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</si>
  <si>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</si>
  <si>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</si>
  <si>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</si>
  <si>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</si>
  <si>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</si>
  <si>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</si>
  <si>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</si>
  <si>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</si>
  <si>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</si>
  <si>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</si>
  <si>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</si>
  <si>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</si>
  <si>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</si>
  <si>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</si>
  <si>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</si>
  <si>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</si>
  <si>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</si>
  <si>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</si>
  <si>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</si>
  <si>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</si>
  <si>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</si>
  <si>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</si>
  <si>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</si>
  <si>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</si>
  <si>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</si>
  <si>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</si>
  <si>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</si>
  <si>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</si>
  <si>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</si>
  <si>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</si>
  <si>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</si>
  <si>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</si>
  <si>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</si>
  <si>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</si>
  <si>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</si>
  <si>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</si>
  <si>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</si>
  <si>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</si>
  <si>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</si>
  <si>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</si>
  <si>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</si>
  <si>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</si>
  <si>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</si>
  <si>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</si>
  <si>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</si>
  <si>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</si>
  <si>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</si>
  <si>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</si>
  <si>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</si>
  <si>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</si>
  <si>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</si>
  <si>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</si>
  <si>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</si>
  <si>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</si>
  <si>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</si>
  <si>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</si>
  <si>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</si>
  <si>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</si>
  <si>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</si>
  <si>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</si>
  <si>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</si>
  <si>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</si>
  <si>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</si>
  <si>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</si>
  <si>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</si>
  <si>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</si>
  <si>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</si>
  <si>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</si>
  <si>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</si>
  <si>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</si>
  <si>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</si>
  <si>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</si>
  <si>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</si>
  <si>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</si>
  <si>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</si>
  <si>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</si>
  <si>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</si>
  <si>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</si>
  <si>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</si>
  <si>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</si>
  <si>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</si>
  <si>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</si>
  <si>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</si>
  <si>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</si>
  <si>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</si>
  <si>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</si>
  <si>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</si>
  <si>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</si>
  <si>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</si>
  <si>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</si>
  <si>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</si>
  <si>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</si>
  <si>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</si>
  <si>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</si>
  <si>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</si>
  <si>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</si>
  <si>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</si>
  <si>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</si>
  <si>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</si>
  <si>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</si>
  <si>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</si>
  <si>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</si>
  <si>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</si>
  <si>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</si>
  <si>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</si>
  <si>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</si>
  <si>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</si>
  <si>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</si>
  <si>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</si>
  <si>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</si>
  <si>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</si>
  <si>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</si>
  <si>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</si>
  <si>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</si>
  <si>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</si>
  <si>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</si>
  <si>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</si>
  <si>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</si>
  <si>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</si>
  <si>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</si>
  <si>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</si>
  <si>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</si>
  <si>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</si>
  <si>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</si>
  <si>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</si>
  <si>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</si>
  <si>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</si>
  <si>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</si>
  <si>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</si>
  <si>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</si>
  <si>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</si>
  <si>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</si>
  <si>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</si>
  <si>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</si>
  <si>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</si>
  <si>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</si>
  <si>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</si>
  <si>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</si>
  <si>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</si>
  <si>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</si>
  <si>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</si>
  <si>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</si>
  <si>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</si>
  <si>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</si>
  <si>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</si>
  <si>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</si>
  <si>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</si>
  <si>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</si>
  <si>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</si>
  <si>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</si>
  <si>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</si>
  <si>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</si>
  <si>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</si>
  <si>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</si>
  <si>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</si>
  <si>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</si>
  <si>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</si>
  <si>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</si>
  <si>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</si>
  <si>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</si>
  <si>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</si>
  <si>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</si>
  <si>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</si>
  <si>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</si>
  <si>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</si>
  <si>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</si>
  <si>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</si>
  <si>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</si>
  <si>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</si>
  <si>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</si>
  <si>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</si>
  <si>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</si>
  <si>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</si>
  <si>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</si>
  <si>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</si>
  <si>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</si>
  <si>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</si>
  <si>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</si>
  <si>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</si>
  <si>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</si>
  <si>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</si>
  <si>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</si>
  <si>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</si>
  <si>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</si>
  <si>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</si>
  <si>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</si>
  <si>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</si>
  <si>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</si>
  <si>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</si>
  <si>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</si>
  <si>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</si>
  <si>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</si>
  <si>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</si>
  <si>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</si>
  <si>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</si>
  <si>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</si>
  <si>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</si>
  <si>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</si>
  <si>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</si>
  <si>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</si>
  <si>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</si>
  <si>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</si>
  <si>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</si>
  <si>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</si>
  <si>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</si>
  <si>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</si>
  <si>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</si>
  <si>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</si>
  <si>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</si>
  <si>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</si>
  <si>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</si>
  <si>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</si>
  <si>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</si>
  <si>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</si>
  <si>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</si>
  <si>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</si>
  <si>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</si>
  <si>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</si>
  <si>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</si>
  <si>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</si>
  <si>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</si>
  <si>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</si>
  <si>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</si>
  <si>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</si>
  <si>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</si>
  <si>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</si>
  <si>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</si>
  <si>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</si>
  <si>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</si>
  <si>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</si>
  <si>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</si>
  <si>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</si>
  <si>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</si>
  <si>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</si>
  <si>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</si>
  <si>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</si>
  <si>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</si>
  <si>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</si>
  <si>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</si>
  <si>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</si>
  <si>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</si>
  <si>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</si>
  <si>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</si>
  <si>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</si>
  <si>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</si>
  <si>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</si>
  <si>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</si>
  <si>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</si>
  <si>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</si>
  <si>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</si>
  <si>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</si>
  <si>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</si>
  <si>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</si>
  <si>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</si>
  <si>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</si>
  <si>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</si>
  <si>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</si>
  <si>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</si>
  <si>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</si>
  <si>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</si>
  <si>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</si>
  <si>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</si>
  <si>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</si>
  <si>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</si>
  <si>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</si>
  <si>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</si>
  <si>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</si>
  <si>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</si>
  <si>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</si>
  <si>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</si>
  <si>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</si>
  <si>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</si>
  <si>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</si>
  <si>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</si>
  <si>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</si>
  <si>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</si>
  <si>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</si>
  <si>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</si>
  <si>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</si>
  <si>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</si>
  <si>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</si>
  <si>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</si>
  <si>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</si>
  <si>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</si>
  <si>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</si>
  <si>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</si>
  <si>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</si>
  <si>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</si>
  <si>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</si>
  <si>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</si>
  <si>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</si>
  <si>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</si>
  <si>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</si>
  <si>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</si>
  <si>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</si>
  <si>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</si>
  <si>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</si>
  <si>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</si>
  <si>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</si>
  <si>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</si>
  <si>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</si>
  <si>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</si>
  <si>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</si>
  <si>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</si>
  <si>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</si>
  <si>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</si>
  <si>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</si>
  <si>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</si>
  <si>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</si>
  <si>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</si>
  <si>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</si>
  <si>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</si>
  <si>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</si>
  <si>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</si>
  <si>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</si>
  <si>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</si>
  <si>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</si>
  <si>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</si>
  <si>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</si>
  <si>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</si>
  <si>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</si>
  <si>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</si>
  <si>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</si>
  <si>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</si>
  <si>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</si>
  <si>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</si>
  <si>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</si>
  <si>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</si>
  <si>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</si>
  <si>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</si>
  <si>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</si>
  <si>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</si>
  <si>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</si>
  <si>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</si>
  <si>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</si>
  <si>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</si>
  <si>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</si>
  <si>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</si>
  <si>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</si>
  <si>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</si>
  <si>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</si>
  <si>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</si>
  <si>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</si>
  <si>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</si>
  <si>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</si>
  <si>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</si>
  <si>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</si>
  <si>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</si>
  <si>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</si>
  <si>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</si>
  <si>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</si>
  <si>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</si>
  <si>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</si>
  <si>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</si>
  <si>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</si>
  <si>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</si>
  <si>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</si>
  <si>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</si>
  <si>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</si>
  <si>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</si>
  <si>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</si>
  <si>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</si>
  <si>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</si>
  <si>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</si>
  <si>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</si>
  <si>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</si>
  <si>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</si>
  <si>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</si>
  <si>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</si>
  <si>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</si>
  <si>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</si>
  <si>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</si>
  <si>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</si>
  <si>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</si>
  <si>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</si>
  <si>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</si>
  <si>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</si>
  <si>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</si>
  <si>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</si>
  <si>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</si>
  <si>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</si>
  <si>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</si>
  <si>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</si>
  <si>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</si>
  <si>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</si>
  <si>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</si>
  <si>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</si>
  <si>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</si>
  <si>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</si>
  <si>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</si>
  <si>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</si>
  <si>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</si>
  <si>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</si>
  <si>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</si>
  <si>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</si>
  <si>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</si>
  <si>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</si>
  <si>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</si>
  <si>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</si>
  <si>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</si>
  <si>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</si>
  <si>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</si>
  <si>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</si>
  <si>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</si>
  <si>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</si>
  <si>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</si>
  <si>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</si>
  <si>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</si>
  <si>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</si>
  <si>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</si>
  <si>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</si>
  <si>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</si>
  <si>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</si>
  <si>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</si>
  <si>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</si>
  <si>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</si>
  <si>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</si>
  <si>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</si>
  <si>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</si>
  <si>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</si>
  <si>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</si>
  <si>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</si>
  <si>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</si>
  <si>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</si>
  <si>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</si>
  <si>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</si>
  <si>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</si>
  <si>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</si>
  <si>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</si>
  <si>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</si>
  <si>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</si>
  <si>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</si>
  <si>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</si>
  <si>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</si>
  <si>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</si>
  <si>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</si>
  <si>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</si>
  <si>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</si>
  <si>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</si>
  <si>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</si>
  <si>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</si>
  <si>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</si>
  <si>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</si>
  <si>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</si>
  <si>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</si>
  <si>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</si>
  <si>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</si>
  <si>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</si>
  <si>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</si>
  <si>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</si>
  <si>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</si>
  <si>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</si>
  <si>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</si>
  <si>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</si>
  <si>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</si>
  <si>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</si>
  <si>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</si>
  <si>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</si>
  <si>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</si>
  <si>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</si>
  <si>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</si>
  <si>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</si>
  <si>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</si>
  <si>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</si>
  <si>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</si>
  <si>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</si>
  <si>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</si>
  <si>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</si>
  <si>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</si>
  <si>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</si>
  <si>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</si>
  <si>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</si>
  <si>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</si>
  <si>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</si>
  <si>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</si>
  <si>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</si>
  <si>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</si>
  <si>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</si>
  <si>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</si>
  <si>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</si>
  <si>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</si>
  <si>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</si>
  <si>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</si>
  <si>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</si>
  <si>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</si>
  <si>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</si>
  <si>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</si>
  <si>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</si>
  <si>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</si>
  <si>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</si>
  <si>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</si>
  <si>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</si>
  <si>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</si>
  <si>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</si>
  <si>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</si>
  <si>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</si>
  <si>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</si>
  <si>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</si>
  <si>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</si>
  <si>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</si>
  <si>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</si>
  <si>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</si>
  <si>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</si>
  <si>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</si>
  <si>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</si>
  <si>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</si>
  <si>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</si>
  <si>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</si>
  <si>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</si>
  <si>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</si>
  <si>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</si>
  <si>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</si>
  <si>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</si>
  <si>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</si>
  <si>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</si>
  <si>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</si>
  <si>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</si>
  <si>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</si>
  <si>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</si>
  <si>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</si>
  <si>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</si>
  <si>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</si>
  <si>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</si>
  <si>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</si>
  <si>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</si>
  <si>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</si>
  <si>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</si>
  <si>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</si>
  <si>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</si>
  <si>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</si>
  <si>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</si>
  <si>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</si>
  <si>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</si>
  <si>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</si>
  <si>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</si>
  <si>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</si>
  <si>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</si>
  <si>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</si>
  <si>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</si>
  <si>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</si>
  <si>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</si>
  <si>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</si>
  <si>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</si>
  <si>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</si>
  <si>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</si>
  <si>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</si>
  <si>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</si>
  <si>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</si>
  <si>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</si>
  <si>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</si>
  <si>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</si>
  <si>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</si>
  <si>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</si>
  <si>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</si>
  <si>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</si>
  <si>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</si>
  <si>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</si>
  <si>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</si>
  <si>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</si>
  <si>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</si>
  <si>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</si>
  <si>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</si>
  <si>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</si>
  <si>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</si>
  <si>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</si>
  <si>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</si>
  <si>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</si>
  <si>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</si>
  <si>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</si>
  <si>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</si>
  <si>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</si>
  <si>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</si>
  <si>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</si>
  <si>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</si>
  <si>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</si>
  <si>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</si>
  <si>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</si>
  <si>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</si>
  <si>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</si>
  <si>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</si>
  <si>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</si>
  <si>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</si>
  <si>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</si>
  <si>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</si>
  <si>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</si>
  <si>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</si>
  <si>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</si>
  <si>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</si>
  <si>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</si>
  <si>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</si>
  <si>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</si>
  <si>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</si>
  <si>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</si>
  <si>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</si>
  <si>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</si>
  <si>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</si>
  <si>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</si>
  <si>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</si>
  <si>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</si>
  <si>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</si>
  <si>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</si>
  <si>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</si>
  <si>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</si>
  <si>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</si>
  <si>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</si>
  <si>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</si>
  <si>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</si>
  <si>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</si>
  <si>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</si>
  <si>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</si>
  <si>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</si>
  <si>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</si>
  <si>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</si>
  <si>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</si>
  <si>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</si>
  <si>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</si>
  <si>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</si>
  <si>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</si>
  <si>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</si>
  <si>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</si>
  <si>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</si>
  <si>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</si>
  <si>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</si>
  <si>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</si>
  <si>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</si>
  <si>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</si>
  <si>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</si>
  <si>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</si>
  <si>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</si>
  <si>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</si>
  <si>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</si>
  <si>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</si>
  <si>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</si>
  <si>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</si>
  <si>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</si>
  <si>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</si>
  <si>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</si>
  <si>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</si>
  <si>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</si>
  <si>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</si>
  <si>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</si>
  <si>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</si>
  <si>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</si>
  <si>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</si>
  <si>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</si>
  <si>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</si>
  <si>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</si>
  <si>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</si>
  <si>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</si>
  <si>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</si>
  <si>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</si>
  <si>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</si>
  <si>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</si>
  <si>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</si>
  <si>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</si>
  <si>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</si>
  <si>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</si>
  <si>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</si>
  <si>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</si>
  <si>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</si>
  <si>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</si>
  <si>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</si>
  <si>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</si>
  <si>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</si>
  <si>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</si>
  <si>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</si>
  <si>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</si>
  <si>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</si>
  <si>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</si>
  <si>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</si>
  <si>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</si>
  <si>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</si>
  <si>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</si>
  <si>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</si>
  <si>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</si>
  <si>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</si>
  <si>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</si>
  <si>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</si>
  <si>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</si>
  <si>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</si>
  <si>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</si>
  <si>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</si>
  <si>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</si>
  <si>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</si>
  <si>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</si>
  <si>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</si>
  <si>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</si>
  <si>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</si>
  <si>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</si>
  <si>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</si>
  <si>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</si>
  <si>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</si>
  <si>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</si>
  <si>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</si>
  <si>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</si>
  <si>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</si>
  <si>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</si>
  <si>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</si>
  <si>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</si>
  <si>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</si>
  <si>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</si>
  <si>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</si>
  <si>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</si>
  <si>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</si>
  <si>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</si>
  <si>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</si>
  <si>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</si>
  <si>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</si>
  <si>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</si>
  <si>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</si>
  <si>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</si>
  <si>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</si>
  <si>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</si>
  <si>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</si>
  <si>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</si>
  <si>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</si>
  <si>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</si>
  <si>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</si>
  <si>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</si>
  <si>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</si>
  <si>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</si>
  <si>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</si>
  <si>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</si>
  <si>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</si>
  <si>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</si>
  <si>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</si>
  <si>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</si>
  <si>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</si>
  <si>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</si>
  <si>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</si>
  <si>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</si>
  <si>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</si>
  <si>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</si>
  <si>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</si>
  <si>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</si>
  <si>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</si>
  <si>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</si>
  <si>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</si>
  <si>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</si>
  <si>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</si>
  <si>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</si>
  <si>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</si>
  <si>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</si>
  <si>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</si>
  <si>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</si>
  <si>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</si>
  <si>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</si>
  <si>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</si>
  <si>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</si>
  <si>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</si>
  <si>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</si>
  <si>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</si>
  <si>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</si>
  <si>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</si>
  <si>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</si>
  <si>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</si>
  <si>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</si>
  <si>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</si>
  <si>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</si>
  <si>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</si>
  <si>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</si>
  <si>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</si>
  <si>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</si>
  <si>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</si>
  <si>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</si>
  <si>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</si>
  <si>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</si>
  <si>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</si>
  <si>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</si>
  <si>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</si>
  <si>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</si>
  <si>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</si>
  <si>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</si>
  <si>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</si>
  <si>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</si>
  <si>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</si>
  <si>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</si>
  <si>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</si>
  <si>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</si>
  <si>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</si>
  <si>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</si>
  <si>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</si>
  <si>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</si>
  <si>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</si>
  <si>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</si>
  <si>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</si>
  <si>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</si>
  <si>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</si>
  <si>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</si>
  <si>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</si>
  <si>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</si>
  <si>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</si>
  <si>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</si>
  <si>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</si>
  <si>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</si>
  <si>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</si>
  <si>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</si>
  <si>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</si>
  <si>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</si>
  <si>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</si>
  <si>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</si>
  <si>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</si>
  <si>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</si>
  <si>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</si>
  <si>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</si>
  <si>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</si>
  <si>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</si>
  <si>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</si>
  <si>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</si>
  <si>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</si>
  <si>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</si>
  <si>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</si>
  <si>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</si>
  <si>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</si>
  <si>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</si>
  <si>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</si>
  <si>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</si>
  <si>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</si>
  <si>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</si>
  <si>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</si>
  <si>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</si>
  <si>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</si>
  <si>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</si>
  <si>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</si>
  <si>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</si>
  <si>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</si>
  <si>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</si>
  <si>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</si>
  <si>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</si>
  <si>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</si>
  <si>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</si>
  <si>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</si>
  <si>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</si>
  <si>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</si>
  <si>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</si>
  <si>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</si>
  <si>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</si>
  <si>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</si>
  <si>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</si>
  <si>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</si>
  <si>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</si>
  <si>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</si>
  <si>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</si>
  <si>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</si>
  <si>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</si>
  <si>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</si>
  <si>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</si>
  <si>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</si>
  <si>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</si>
  <si>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</si>
  <si>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</si>
  <si>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</si>
  <si>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</si>
  <si>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</si>
  <si>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</si>
  <si>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</si>
  <si>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</si>
  <si>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</si>
  <si>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</si>
  <si>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</si>
  <si>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</si>
  <si>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</si>
  <si>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</si>
  <si>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</si>
  <si>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</si>
  <si>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</si>
  <si>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</si>
  <si>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</si>
  <si>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</si>
  <si>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</si>
  <si>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</si>
  <si>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</si>
  <si>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</si>
  <si>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</si>
  <si>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</si>
  <si>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</si>
  <si>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</si>
  <si>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</si>
  <si>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</si>
  <si>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</si>
  <si>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</si>
  <si>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</si>
  <si>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</si>
  <si>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</si>
  <si>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</si>
  <si>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</si>
  <si>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</si>
  <si>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</si>
  <si>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</si>
  <si>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</si>
  <si>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</si>
  <si>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</si>
  <si>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</si>
  <si>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</si>
  <si>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</si>
  <si>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</si>
  <si>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</si>
  <si>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</si>
  <si>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</si>
  <si>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</si>
  <si>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</si>
  <si>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</si>
  <si>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</si>
  <si>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</si>
  <si>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</si>
  <si>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</si>
  <si>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</si>
  <si>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</si>
  <si>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</si>
  <si>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</si>
  <si>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</si>
  <si>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</si>
  <si>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</si>
  <si>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</si>
  <si>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</si>
  <si>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</si>
  <si>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</si>
  <si>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</si>
  <si>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</si>
  <si>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</si>
  <si>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</si>
  <si>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</si>
  <si>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</si>
  <si>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</si>
  <si>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</si>
  <si>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</si>
  <si>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</si>
  <si>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</si>
  <si>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</si>
  <si>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</si>
  <si>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</si>
  <si>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</si>
  <si>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</si>
  <si>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</si>
  <si>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</si>
  <si>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</si>
  <si>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</si>
  <si>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</si>
  <si>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</si>
  <si>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</si>
  <si>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</si>
  <si>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</si>
  <si>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</si>
  <si>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</si>
  <si>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</si>
  <si>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</si>
  <si>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</si>
  <si>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</si>
  <si>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</si>
  <si>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</si>
  <si>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</si>
  <si>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</si>
  <si>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</si>
  <si>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</si>
  <si>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</si>
  <si>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</si>
  <si>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</si>
  <si>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</si>
  <si>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</si>
  <si>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</si>
  <si>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</si>
  <si>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</si>
  <si>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</si>
  <si>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</si>
  <si>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</si>
  <si>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</si>
  <si>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</si>
  <si>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</si>
  <si>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</si>
  <si>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</si>
  <si>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</si>
  <si>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</si>
  <si>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</si>
  <si>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</si>
  <si>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</si>
  <si>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</si>
  <si>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</si>
  <si>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</si>
  <si>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</si>
  <si>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</si>
  <si>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</si>
  <si>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</si>
  <si>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</si>
  <si>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</si>
  <si>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</si>
  <si>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</si>
  <si>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</si>
  <si>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</si>
  <si>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</si>
  <si>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</si>
  <si>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</si>
  <si>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</si>
  <si>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</si>
  <si>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</si>
  <si>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</si>
  <si>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</si>
  <si>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</si>
  <si>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</si>
  <si>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</si>
  <si>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</si>
  <si>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</si>
  <si>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</si>
  <si>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</si>
  <si>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</si>
  <si>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</si>
  <si>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</si>
  <si>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</si>
  <si>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</si>
  <si>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</si>
  <si>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</si>
  <si>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</si>
  <si>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</si>
  <si>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</si>
  <si>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</si>
  <si>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</si>
  <si>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</si>
  <si>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</si>
  <si>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</si>
  <si>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</si>
  <si>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</si>
  <si>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</si>
  <si>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</si>
  <si>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</si>
  <si>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</si>
  <si>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</si>
  <si>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</si>
  <si>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</si>
  <si>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</si>
  <si>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</si>
  <si>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</si>
  <si>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</si>
  <si>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</si>
  <si>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</si>
  <si>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</si>
  <si>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</si>
  <si>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</si>
  <si>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</si>
  <si>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</si>
  <si>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</si>
  <si>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</si>
  <si>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</si>
  <si>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</si>
  <si>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</si>
  <si>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</si>
  <si>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</si>
  <si>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</si>
  <si>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</si>
  <si>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</si>
  <si>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</si>
  <si>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</si>
  <si>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</si>
  <si>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</si>
  <si>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</si>
  <si>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</si>
  <si>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</si>
  <si>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</si>
  <si>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</si>
  <si>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</si>
  <si>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</si>
  <si>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</si>
  <si>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</si>
  <si>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</si>
  <si>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</si>
  <si>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</si>
  <si>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</si>
  <si>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</si>
  <si>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</si>
  <si>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</si>
  <si>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</si>
  <si>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</si>
  <si>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</si>
  <si>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</si>
  <si>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</si>
  <si>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</si>
  <si>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</si>
  <si>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</si>
  <si>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</si>
  <si>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</si>
  <si>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</si>
  <si>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</si>
  <si>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</si>
  <si>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</si>
  <si>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</si>
  <si>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</si>
  <si>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</si>
  <si>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</si>
  <si>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</si>
  <si>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</si>
  <si>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</si>
  <si>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</si>
  <si>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</si>
  <si>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</si>
  <si>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</si>
  <si>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</si>
  <si>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</si>
  <si>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</si>
  <si>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</si>
  <si>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</si>
  <si>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</si>
  <si>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</si>
  <si>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</si>
  <si>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</si>
  <si>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</si>
  <si>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</si>
  <si>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</si>
  <si>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</si>
  <si>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</si>
  <si>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</si>
  <si>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</si>
  <si>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</si>
  <si>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</si>
  <si>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</si>
  <si>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</si>
  <si>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</si>
  <si>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</si>
  <si>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</si>
  <si>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</si>
  <si>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</si>
  <si>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</si>
  <si>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</si>
  <si>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</si>
  <si>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</si>
  <si>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</si>
  <si>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</si>
  <si>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</si>
  <si>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</si>
  <si>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</si>
  <si>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</si>
  <si>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</si>
  <si>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</si>
  <si>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</si>
  <si>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</si>
  <si>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</si>
  <si>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</si>
  <si>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</si>
  <si>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</si>
  <si>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</si>
  <si>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</si>
  <si>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</si>
  <si>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</si>
  <si>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</si>
  <si>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</si>
  <si>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</si>
  <si>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</si>
  <si>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</si>
  <si>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</si>
  <si>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</si>
  <si>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</si>
  <si>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</si>
  <si>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</si>
  <si>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</si>
  <si>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</si>
  <si>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</si>
  <si>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</si>
  <si>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</si>
  <si>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</si>
  <si>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</si>
  <si>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</si>
  <si>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</si>
  <si>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</si>
  <si>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</si>
  <si>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</si>
  <si>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</si>
  <si>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</si>
  <si>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</si>
  <si>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</si>
  <si>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</si>
  <si>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</si>
  <si>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</si>
  <si>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</si>
  <si>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</si>
  <si>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</si>
  <si>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</si>
  <si>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</si>
  <si>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</si>
  <si>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</si>
  <si>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</si>
  <si>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</si>
  <si>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</si>
  <si>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</si>
  <si>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</si>
  <si>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</si>
  <si>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</si>
  <si>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</si>
  <si>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</si>
  <si>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</si>
  <si>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</si>
  <si>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</si>
  <si>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</si>
  <si>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</si>
  <si>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</si>
  <si>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</si>
  <si>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</si>
  <si>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</si>
  <si>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</si>
  <si>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</si>
  <si>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</si>
  <si>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</si>
  <si>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</si>
  <si>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</si>
  <si>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</si>
  <si>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</si>
  <si>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</si>
  <si>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</si>
  <si>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</si>
  <si>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</si>
  <si>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</si>
  <si>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</si>
  <si>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</si>
  <si>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</si>
  <si>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</si>
  <si>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</si>
  <si>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</si>
  <si>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</si>
  <si>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</si>
  <si>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</si>
  <si>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</si>
  <si>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</si>
  <si>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</si>
  <si>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</si>
  <si>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</si>
  <si>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</si>
  <si>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</si>
  <si>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</si>
  <si>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</si>
  <si>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</si>
  <si>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</si>
  <si>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</si>
  <si>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</si>
  <si>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</si>
  <si>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</si>
  <si>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</si>
  <si>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</si>
  <si>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</si>
  <si>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</si>
  <si>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</si>
  <si>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</si>
  <si>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</si>
  <si>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</si>
  <si>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</si>
  <si>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</si>
  <si>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</si>
  <si>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</si>
  <si>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</si>
  <si>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</si>
  <si>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</si>
  <si>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</si>
  <si>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</si>
  <si>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</si>
  <si>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</si>
  <si>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</si>
  <si>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</si>
  <si>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</si>
  <si>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</si>
  <si>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</si>
  <si>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</si>
  <si>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</si>
  <si>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</si>
  <si>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</si>
  <si>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</si>
  <si>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</si>
  <si>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</si>
  <si>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</si>
  <si>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</si>
  <si>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</si>
  <si>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</si>
  <si>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</si>
  <si>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</si>
  <si>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</si>
  <si>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</si>
  <si>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</si>
  <si>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</si>
  <si>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</si>
  <si>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</si>
  <si>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</si>
  <si>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</si>
  <si>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</si>
  <si>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</si>
  <si>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</si>
  <si>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</si>
  <si>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</si>
  <si>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</si>
  <si>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</si>
  <si>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</si>
  <si>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</si>
  <si>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</si>
  <si>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</si>
  <si>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</si>
  <si>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</si>
  <si>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</si>
  <si>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</si>
  <si>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</si>
  <si>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</si>
  <si>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</si>
  <si>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</si>
  <si>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</si>
  <si>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</si>
  <si>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</si>
  <si>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</si>
  <si>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</si>
  <si>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</si>
  <si>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</si>
  <si>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</si>
  <si>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</si>
  <si>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</si>
  <si>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</si>
  <si>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</si>
  <si>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</si>
  <si>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</si>
  <si>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</si>
  <si>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</si>
  <si>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</si>
  <si>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</si>
  <si>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</si>
  <si>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</si>
  <si>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</si>
  <si>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</si>
  <si>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</si>
  <si>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</si>
  <si>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</si>
  <si>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</si>
  <si>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</si>
  <si>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</si>
  <si>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</si>
  <si>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</si>
  <si>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</si>
  <si>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</si>
  <si>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</si>
  <si>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</si>
  <si>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</si>
  <si>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</si>
  <si>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</si>
  <si>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</si>
  <si>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</si>
  <si>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</si>
  <si>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</si>
  <si>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</si>
  <si>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</si>
  <si>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</si>
  <si>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</si>
  <si>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</si>
  <si>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</si>
  <si>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</si>
  <si>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</si>
  <si>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</si>
  <si>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</si>
  <si>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</si>
  <si>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</si>
  <si>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</si>
  <si>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</si>
  <si>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</si>
  <si>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</si>
  <si>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</si>
  <si>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</si>
  <si>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</si>
  <si>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</si>
  <si>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</si>
  <si>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</si>
  <si>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</si>
  <si>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</si>
  <si>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</si>
  <si>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</si>
  <si>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</si>
  <si>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</si>
  <si>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</si>
  <si>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</si>
  <si>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</si>
  <si>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</si>
  <si>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</si>
  <si>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</si>
  <si>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</si>
  <si>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</si>
  <si>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</si>
  <si>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</si>
  <si>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</si>
  <si>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</si>
  <si>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</si>
  <si>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</si>
  <si>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</si>
  <si>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</si>
  <si>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</si>
  <si>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</si>
  <si>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</si>
  <si>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</si>
  <si>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</si>
  <si>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</si>
  <si>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</si>
  <si>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</si>
  <si>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</si>
  <si>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</si>
  <si>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</si>
  <si>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</si>
  <si>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</si>
  <si>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</si>
  <si>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</si>
  <si>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</si>
  <si>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</si>
  <si>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</si>
  <si>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</si>
  <si>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</si>
  <si>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</si>
  <si>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</si>
  <si>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</si>
  <si>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</si>
  <si>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</si>
  <si>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</si>
  <si>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</si>
  <si>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</si>
  <si>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</si>
  <si>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</si>
  <si>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</si>
  <si>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</si>
  <si>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</si>
  <si>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</si>
  <si>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</si>
  <si>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</si>
  <si>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</si>
  <si>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</si>
  <si>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</si>
  <si>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</si>
  <si>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</si>
  <si>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</si>
  <si>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</si>
  <si>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</si>
  <si>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</si>
  <si>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</si>
  <si>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</si>
  <si>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</si>
  <si>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</si>
  <si>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</si>
  <si>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</si>
  <si>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</si>
  <si>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</si>
  <si>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</si>
  <si>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</si>
  <si>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</si>
  <si>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</si>
  <si>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</si>
  <si>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</si>
  <si>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</si>
  <si>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</si>
  <si>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</si>
  <si>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</si>
  <si>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</si>
  <si>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</si>
  <si>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</si>
  <si>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</si>
  <si>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</si>
  <si>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</si>
  <si>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</si>
  <si>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</si>
  <si>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</si>
  <si>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</si>
  <si>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</si>
  <si>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</si>
  <si>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</si>
  <si>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</si>
  <si>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</si>
  <si>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</si>
  <si>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</si>
  <si>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</si>
  <si>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</si>
  <si>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</si>
  <si>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</si>
  <si>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</si>
  <si>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</si>
  <si>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</si>
  <si>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</si>
  <si>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</si>
  <si>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</si>
  <si>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</si>
  <si>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</si>
  <si>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</si>
  <si>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</si>
  <si>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</si>
  <si>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</si>
  <si>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</si>
  <si>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</si>
  <si>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</si>
  <si>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</si>
  <si>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</si>
  <si>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</si>
  <si>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</si>
  <si>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</si>
  <si>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</si>
  <si>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</si>
  <si>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</si>
  <si>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</si>
  <si>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</si>
  <si>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</si>
  <si>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</si>
  <si>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</si>
  <si>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</si>
  <si>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</si>
  <si>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</si>
  <si>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</si>
  <si>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</si>
  <si>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</si>
  <si>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</si>
  <si>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</si>
  <si>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</si>
  <si>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</si>
  <si>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</si>
  <si>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</si>
  <si>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</si>
  <si>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</si>
  <si>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</si>
  <si>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</si>
  <si>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</si>
  <si>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</si>
  <si>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</si>
  <si>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</si>
  <si>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</si>
  <si>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</si>
  <si>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</si>
  <si>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</si>
  <si>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</si>
  <si>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</si>
  <si>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</si>
  <si>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</si>
  <si>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</si>
  <si>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</si>
  <si>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</si>
  <si>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</si>
  <si>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</si>
  <si>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</si>
  <si>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</si>
  <si>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</si>
  <si>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</si>
  <si>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</si>
  <si>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</si>
  <si>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</si>
  <si>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</si>
  <si>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</si>
  <si>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</si>
  <si>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</si>
  <si>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</si>
  <si>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</si>
  <si>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</si>
  <si>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</si>
  <si>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</si>
  <si>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</si>
  <si>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</si>
  <si>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</si>
  <si>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</si>
  <si>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</si>
  <si>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</si>
  <si>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</si>
  <si>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</si>
  <si>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</si>
  <si>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</si>
  <si>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</si>
  <si>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</si>
  <si>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</si>
  <si>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</si>
  <si>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</si>
  <si>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</si>
  <si>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</si>
  <si>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</si>
  <si>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</si>
  <si>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</si>
  <si>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</si>
  <si>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</si>
  <si>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</si>
  <si>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</si>
  <si>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</si>
  <si>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</si>
  <si>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</si>
  <si>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</si>
  <si>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</si>
  <si>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</si>
  <si>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</si>
  <si>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</si>
  <si>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</si>
  <si>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</si>
  <si>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</si>
  <si>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</si>
  <si>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</si>
  <si>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</si>
  <si>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</si>
  <si>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</si>
  <si>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</si>
  <si>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</si>
  <si>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</si>
  <si>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</si>
  <si>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</si>
  <si>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</si>
  <si>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</si>
  <si>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</si>
  <si>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</si>
  <si>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</si>
  <si>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</si>
  <si>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</si>
  <si>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</si>
  <si>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</si>
  <si>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</si>
  <si>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</si>
  <si>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</si>
  <si>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</si>
  <si>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</si>
  <si>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</si>
  <si>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</si>
  <si>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</si>
  <si>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</si>
  <si>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</si>
  <si>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</si>
  <si>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</si>
  <si>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</si>
  <si>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</si>
  <si>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</si>
  <si>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</si>
  <si>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</si>
  <si>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</si>
  <si>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</si>
  <si>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</si>
  <si>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</si>
  <si>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</si>
  <si>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</si>
  <si>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</si>
  <si>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</si>
  <si>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</si>
  <si>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</si>
  <si>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</si>
  <si>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</si>
  <si>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</si>
  <si>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</si>
  <si>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</si>
  <si>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</si>
  <si>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</si>
  <si>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</si>
  <si>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</si>
  <si>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</si>
  <si>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</si>
  <si>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</si>
  <si>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</si>
  <si>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</si>
  <si>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</si>
  <si>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</si>
  <si>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</si>
  <si>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</si>
  <si>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</si>
  <si>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</si>
  <si>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</si>
  <si>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</si>
  <si>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</si>
  <si>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</si>
  <si>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</si>
  <si>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</si>
  <si>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</si>
  <si>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</si>
  <si>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</si>
  <si>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</si>
  <si>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</si>
  <si>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</si>
  <si>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</si>
  <si>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</si>
  <si>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</si>
  <si>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</si>
  <si>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</si>
  <si>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</si>
  <si>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</si>
  <si>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</si>
  <si>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</si>
  <si>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</si>
  <si>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</si>
  <si>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</si>
  <si>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</si>
  <si>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</si>
  <si>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</si>
  <si>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</si>
  <si>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</si>
  <si>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</si>
  <si>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</si>
  <si>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</si>
  <si>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</si>
  <si>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</si>
  <si>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</si>
  <si>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</si>
  <si>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</si>
  <si>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</si>
  <si>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</si>
  <si>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</si>
  <si>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</si>
  <si>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</si>
  <si>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</si>
  <si>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</si>
  <si>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</si>
  <si>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</si>
  <si>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</si>
  <si>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</si>
  <si>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</si>
  <si>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</si>
  <si>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</si>
  <si>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</si>
  <si>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</si>
  <si>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</si>
  <si>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</si>
  <si>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</si>
  <si>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</si>
  <si>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</si>
  <si>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</si>
  <si>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</si>
  <si>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</si>
  <si>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</si>
  <si>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</si>
  <si>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</si>
  <si>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</si>
  <si>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</si>
  <si>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</si>
  <si>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</si>
  <si>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</si>
  <si>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</si>
  <si>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</si>
  <si>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</si>
  <si>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</si>
  <si>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</si>
  <si>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</si>
  <si>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</si>
  <si>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</si>
  <si>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</si>
  <si>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</si>
  <si>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</si>
  <si>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</si>
  <si>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</si>
  <si>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</si>
  <si>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</si>
  <si>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</si>
  <si>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</si>
  <si>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</si>
  <si>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</si>
  <si>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</si>
  <si>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</si>
  <si>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</si>
  <si>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</si>
  <si>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</si>
  <si>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</si>
  <si>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</si>
  <si>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</si>
  <si>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</si>
  <si>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</si>
  <si>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</si>
  <si>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</si>
  <si>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</si>
  <si>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</si>
  <si>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</si>
  <si>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</si>
  <si>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</si>
  <si>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</si>
  <si>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</si>
  <si>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</si>
  <si>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</si>
  <si>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</si>
  <si>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</si>
  <si>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</si>
  <si>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</si>
  <si>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</si>
  <si>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</si>
  <si>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</si>
  <si>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</si>
  <si>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</si>
  <si>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</si>
  <si>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</si>
  <si>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</si>
  <si>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</si>
  <si>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</si>
  <si>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</si>
  <si>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</si>
  <si>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</si>
  <si>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</si>
  <si>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</si>
  <si>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</si>
  <si>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</si>
  <si>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</si>
  <si>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</si>
  <si>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</si>
  <si>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</si>
  <si>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</si>
  <si>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</si>
  <si>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</si>
  <si>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</si>
  <si>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</si>
  <si>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</si>
  <si>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</si>
  <si>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</si>
  <si>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</si>
  <si>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</si>
  <si>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</si>
  <si>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</si>
  <si>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</si>
  <si>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</si>
  <si>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</si>
  <si>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</si>
  <si>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</si>
  <si>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</si>
  <si>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</si>
  <si>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</si>
  <si>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</si>
  <si>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</si>
  <si>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</si>
  <si>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</si>
  <si>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</si>
  <si>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</si>
  <si>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</si>
  <si>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</si>
  <si>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</si>
  <si>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</si>
  <si>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</si>
  <si>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</si>
  <si>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</si>
  <si>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</si>
  <si>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</si>
  <si>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</si>
  <si>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</si>
  <si>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</si>
  <si>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</si>
  <si>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</si>
  <si>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</si>
  <si>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</si>
  <si>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</si>
  <si>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</si>
  <si>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</si>
  <si>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</si>
  <si>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</si>
  <si>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</si>
  <si>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</si>
  <si>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</si>
  <si>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</si>
  <si>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</si>
  <si>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</si>
  <si>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</si>
  <si>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</si>
  <si>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</si>
  <si>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</si>
  <si>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</si>
  <si>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</si>
  <si>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</si>
  <si>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</si>
  <si>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</si>
  <si>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</si>
  <si>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</si>
  <si>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</si>
  <si>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</si>
  <si>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</si>
  <si>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</si>
  <si>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</si>
  <si>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</si>
  <si>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</si>
  <si>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</si>
  <si>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</si>
  <si>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</si>
  <si>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</si>
  <si>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</si>
  <si>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</si>
  <si>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</si>
  <si>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</si>
  <si>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</si>
  <si>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</si>
  <si>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</si>
  <si>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</si>
  <si>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</si>
  <si>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</si>
  <si>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</si>
  <si>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</si>
  <si>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</si>
  <si>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</si>
  <si>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</si>
  <si>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</si>
  <si>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</si>
  <si>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</si>
  <si>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</si>
  <si>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</si>
  <si>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</si>
  <si>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</si>
  <si>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</si>
  <si>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</si>
  <si>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</si>
  <si>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</si>
  <si>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</si>
  <si>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</si>
  <si>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</si>
  <si>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</si>
  <si>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</si>
  <si>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</si>
  <si>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</si>
  <si>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</si>
  <si>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</si>
  <si>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</si>
  <si>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</si>
  <si>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</si>
  <si>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</si>
  <si>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</si>
  <si>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</si>
  <si>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</si>
  <si>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</si>
  <si>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</si>
  <si>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</si>
  <si>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</si>
  <si>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</si>
  <si>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</si>
  <si>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</si>
  <si>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</si>
  <si>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</si>
  <si>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</si>
  <si>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</si>
  <si>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</si>
  <si>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</si>
  <si>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</si>
  <si>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</si>
  <si>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</si>
  <si>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</si>
  <si>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</si>
  <si>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</si>
  <si>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</si>
  <si>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</si>
  <si>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</si>
  <si>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</si>
  <si>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</si>
  <si>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</si>
  <si>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</si>
  <si>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</si>
  <si>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</si>
  <si>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</si>
  <si>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</si>
  <si>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</si>
  <si>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</si>
  <si>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</si>
  <si>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</si>
  <si>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</si>
  <si>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</si>
  <si>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</si>
  <si>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</si>
  <si>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</si>
  <si>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</si>
  <si>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</si>
  <si>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</si>
  <si>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</si>
  <si>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</si>
  <si>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</si>
  <si>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</si>
  <si>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</si>
  <si>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</si>
  <si>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</si>
  <si>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</si>
  <si>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</si>
  <si>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</si>
  <si>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</si>
  <si>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</si>
  <si>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</si>
  <si>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</si>
  <si>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</si>
  <si>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</si>
  <si>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</si>
  <si>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</si>
  <si>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</si>
  <si>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</si>
  <si>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</si>
  <si>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</si>
  <si>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</si>
  <si>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</si>
  <si>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</si>
  <si>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</si>
  <si>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</si>
  <si>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</si>
  <si>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</si>
  <si>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</si>
  <si>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</si>
  <si>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</si>
  <si>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</si>
  <si>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</si>
  <si>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</si>
  <si>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</si>
  <si>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</si>
  <si>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</si>
  <si>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</si>
  <si>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</si>
  <si>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</si>
  <si>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</si>
  <si>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</si>
  <si>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</si>
  <si>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</si>
  <si>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</si>
  <si>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</si>
  <si>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</si>
  <si>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</si>
  <si>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</si>
  <si>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</si>
  <si>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</si>
  <si>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</si>
  <si>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</si>
  <si>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</si>
  <si>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</si>
  <si>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</si>
  <si>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</si>
  <si>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</si>
  <si>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</si>
  <si>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</si>
  <si>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</si>
  <si>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</si>
  <si>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</si>
  <si>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</si>
  <si>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</si>
  <si>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</si>
  <si>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</si>
  <si>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</si>
  <si>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</si>
  <si>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</si>
  <si>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</si>
  <si>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</si>
  <si>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</si>
  <si>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</si>
  <si>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</si>
  <si>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</si>
  <si>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</si>
  <si>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</si>
  <si>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</si>
  <si>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</si>
  <si>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</si>
  <si>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</si>
  <si>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</si>
  <si>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</si>
  <si>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</si>
  <si>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</si>
  <si>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</si>
  <si>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</si>
  <si>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</si>
  <si>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</si>
  <si>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</si>
  <si>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</si>
  <si>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</si>
  <si>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</si>
  <si>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</si>
  <si>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</si>
  <si>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</si>
  <si>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</si>
  <si>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</si>
  <si>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</si>
  <si>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</si>
  <si>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</si>
  <si>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</si>
  <si>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</si>
  <si>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</si>
  <si>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</si>
  <si>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</si>
  <si>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</si>
  <si>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</si>
  <si>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</si>
  <si>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</si>
  <si>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</si>
  <si>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</si>
  <si>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</si>
  <si>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</si>
  <si>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</si>
  <si>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</si>
  <si>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</si>
  <si>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</si>
  <si>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</si>
  <si>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</si>
  <si>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</si>
  <si>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</si>
  <si>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</si>
  <si>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</si>
  <si>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</si>
  <si>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</si>
  <si>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</si>
  <si>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</si>
  <si>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</si>
  <si>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</si>
  <si>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</si>
  <si>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</si>
  <si>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</si>
  <si>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</si>
  <si>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</si>
  <si>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</si>
  <si>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</si>
  <si>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</si>
  <si>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</si>
  <si>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</si>
  <si>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</si>
  <si>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</si>
  <si>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</si>
  <si>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</si>
  <si>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</si>
  <si>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</si>
  <si>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</si>
  <si>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</si>
  <si>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</si>
  <si>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</si>
  <si>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</si>
  <si>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</si>
  <si>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</si>
  <si>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</si>
  <si>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</si>
  <si>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</si>
  <si>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</si>
  <si>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</si>
  <si>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</si>
  <si>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</si>
  <si>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</si>
  <si>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</si>
  <si>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</si>
  <si>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</si>
  <si>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</si>
  <si>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</si>
  <si>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</si>
  <si>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</si>
  <si>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</si>
  <si>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</si>
  <si>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</si>
  <si>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</si>
  <si>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</si>
  <si>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</si>
  <si>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</si>
  <si>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</si>
  <si>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</si>
  <si>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</si>
  <si>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</si>
  <si>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</si>
  <si>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</si>
  <si>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</si>
  <si>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</si>
  <si>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</si>
  <si>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</si>
  <si>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</si>
  <si>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</si>
  <si>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</si>
  <si>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</si>
  <si>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</si>
  <si>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</si>
  <si>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</si>
  <si>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</si>
  <si>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</si>
  <si>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</si>
  <si>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</si>
  <si>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</si>
  <si>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</si>
  <si>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</si>
  <si>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</si>
  <si>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</si>
  <si>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</si>
  <si>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</si>
  <si>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</si>
  <si>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</si>
  <si>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</si>
  <si>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</si>
  <si>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</si>
  <si>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</si>
  <si>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</si>
  <si>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</si>
  <si>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</si>
  <si>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</si>
  <si>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</si>
  <si>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</si>
  <si>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</si>
  <si>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</si>
  <si>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</si>
  <si>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</si>
  <si>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</si>
  <si>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</si>
  <si>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</si>
  <si>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</si>
  <si>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</si>
  <si>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</si>
  <si>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</si>
  <si>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</si>
  <si>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</si>
  <si>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</si>
  <si>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</si>
  <si>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</si>
  <si>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</si>
  <si>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</si>
  <si>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</si>
  <si>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</si>
  <si>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</si>
  <si>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</si>
  <si>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</si>
  <si>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</si>
  <si>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</si>
  <si>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</si>
  <si>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</si>
  <si>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</si>
  <si>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</si>
  <si>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</si>
  <si>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</si>
  <si>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</si>
  <si>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</si>
  <si>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</si>
  <si>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</si>
  <si>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</si>
  <si>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</si>
  <si>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</si>
  <si>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</si>
  <si>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</si>
  <si>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</si>
  <si>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</si>
  <si>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</si>
  <si>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</si>
  <si>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</si>
  <si>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</si>
  <si>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</si>
  <si>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</si>
  <si>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</si>
  <si>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</si>
  <si>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</si>
  <si>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</si>
  <si>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</si>
  <si>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</si>
  <si>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</si>
  <si>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</si>
  <si>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</si>
  <si>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</si>
  <si>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</si>
  <si>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</si>
  <si>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</si>
  <si>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</si>
  <si>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</si>
  <si>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</si>
  <si>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</si>
  <si>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</si>
  <si>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</si>
  <si>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</si>
  <si>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</si>
  <si>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</si>
  <si>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</si>
  <si>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</si>
  <si>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</si>
  <si>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</si>
  <si>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</si>
  <si>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</si>
  <si>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</si>
  <si>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</si>
  <si>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</si>
  <si>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</si>
  <si>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</si>
  <si>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</si>
  <si>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</si>
  <si>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</si>
  <si>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</si>
  <si>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</si>
  <si>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</si>
  <si>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</si>
  <si>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</si>
  <si>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</si>
  <si>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</si>
  <si>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</si>
  <si>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</si>
  <si>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</si>
  <si>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</si>
  <si>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</si>
  <si>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</si>
  <si>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</si>
  <si>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</si>
  <si>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</si>
  <si>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</si>
  <si>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</si>
  <si>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</si>
  <si>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</si>
  <si>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</si>
  <si>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</si>
  <si>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</si>
  <si>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</si>
  <si>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</si>
  <si>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</si>
  <si>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</si>
  <si>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</si>
  <si>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</si>
  <si>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</si>
  <si>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</si>
  <si>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</si>
  <si>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</si>
  <si>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</si>
  <si>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</si>
  <si>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</si>
  <si>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</si>
  <si>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</si>
  <si>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</si>
  <si>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</si>
  <si>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</si>
  <si>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</si>
  <si>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</si>
  <si>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</si>
  <si>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</si>
  <si>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</si>
  <si>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</si>
  <si>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</si>
  <si>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</si>
  <si>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</si>
  <si>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</si>
  <si>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</si>
  <si>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</si>
  <si>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</si>
  <si>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</si>
  <si>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</si>
  <si>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</si>
  <si>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</si>
  <si>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</si>
  <si>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</si>
  <si>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</si>
  <si>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</si>
  <si>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</si>
  <si>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</si>
  <si>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</si>
  <si>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</si>
  <si>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</si>
  <si>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</si>
  <si>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</si>
  <si>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</si>
  <si>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</si>
  <si>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</si>
  <si>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</si>
  <si>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</si>
  <si>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</si>
  <si>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</si>
  <si>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</si>
  <si>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</si>
  <si>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</si>
  <si>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</si>
  <si>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</si>
  <si>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</si>
  <si>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</si>
  <si>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</si>
  <si>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</si>
  <si>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</si>
  <si>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</si>
  <si>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</si>
  <si>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</si>
  <si>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</si>
  <si>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</si>
  <si>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</si>
  <si>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</si>
  <si>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</si>
  <si>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</si>
  <si>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</si>
  <si>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</si>
  <si>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</si>
  <si>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</si>
  <si>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</si>
  <si>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</si>
  <si>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</si>
  <si>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</si>
  <si>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</si>
  <si>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</si>
  <si>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</si>
  <si>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</si>
  <si>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</si>
  <si>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</si>
  <si>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</si>
  <si>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</si>
  <si>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</si>
  <si>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</si>
  <si>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</si>
  <si>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</si>
  <si>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</si>
  <si>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</si>
  <si>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</si>
  <si>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</si>
  <si>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</si>
  <si>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</si>
  <si>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</si>
  <si>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</si>
  <si>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</si>
  <si>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</si>
  <si>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</si>
  <si>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</si>
  <si>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</si>
  <si>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</si>
  <si>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</si>
  <si>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</si>
  <si>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</si>
  <si>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</si>
  <si>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</si>
  <si>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</si>
  <si>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</si>
  <si>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</si>
  <si>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</si>
  <si>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</si>
  <si>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</si>
  <si>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</si>
  <si>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</si>
  <si>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</si>
  <si>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</si>
  <si>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</si>
  <si>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</si>
  <si>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</si>
  <si>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</si>
  <si>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</si>
  <si>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</si>
  <si>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</si>
  <si>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</si>
  <si>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</si>
  <si>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</si>
  <si>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</si>
  <si>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</si>
  <si>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</si>
  <si>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</si>
  <si>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</si>
  <si>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</si>
  <si>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</si>
  <si>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</si>
  <si>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</si>
  <si>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</si>
  <si>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</si>
  <si>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</si>
  <si>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</si>
  <si>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</si>
  <si>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</si>
  <si>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</si>
  <si>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</si>
  <si>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</si>
  <si>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</si>
  <si>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</si>
  <si>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</si>
  <si>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</si>
  <si>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</si>
  <si>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</si>
  <si>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</si>
  <si>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</si>
  <si>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</si>
  <si>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</si>
  <si>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</si>
  <si>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</si>
  <si>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</si>
  <si>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</si>
  <si>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</si>
  <si>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</si>
  <si>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</si>
  <si>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</si>
  <si>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</si>
  <si>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</si>
  <si>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</si>
  <si>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</si>
  <si>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</si>
  <si>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</si>
  <si>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</si>
  <si>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</si>
  <si>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</si>
  <si>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</si>
  <si>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</si>
  <si>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</si>
  <si>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</si>
  <si>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</si>
  <si>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</si>
  <si>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</si>
  <si>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</si>
  <si>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</si>
  <si>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</si>
  <si>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</si>
  <si>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</si>
  <si>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</si>
  <si>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</si>
  <si>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</si>
  <si>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</si>
  <si>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</si>
  <si>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</si>
  <si>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</si>
  <si>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</si>
  <si>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</si>
  <si>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</si>
  <si>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</si>
  <si>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</si>
  <si>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</si>
  <si>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</si>
  <si>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</si>
  <si>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</si>
  <si>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</si>
  <si>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</si>
  <si>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</si>
  <si>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</si>
  <si>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</si>
  <si>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</si>
  <si>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</si>
  <si>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</si>
  <si>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</si>
  <si>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</si>
  <si>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</si>
  <si>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</si>
  <si>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</si>
  <si>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</si>
  <si>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</si>
  <si>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</si>
  <si>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</si>
  <si>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</si>
  <si>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</si>
  <si>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</si>
  <si>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</si>
  <si>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</si>
  <si>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</si>
  <si>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</si>
  <si>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</si>
  <si>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</si>
  <si>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</si>
  <si>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</si>
  <si>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</si>
  <si>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</si>
  <si>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</si>
  <si>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</si>
  <si>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</si>
  <si>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</si>
  <si>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</si>
  <si>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</si>
  <si>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</si>
  <si>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</si>
  <si>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</si>
  <si>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</si>
  <si>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</si>
  <si>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</si>
  <si>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</si>
  <si>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</si>
  <si>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</si>
  <si>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</si>
  <si>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</si>
  <si>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</si>
  <si>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</si>
  <si>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</si>
  <si>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</si>
  <si>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</si>
  <si>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</si>
  <si>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</si>
  <si>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</si>
  <si>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</si>
  <si>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</si>
  <si>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</si>
  <si>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</si>
  <si>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</si>
  <si>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</si>
  <si>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</si>
  <si>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</si>
  <si>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</si>
  <si>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</si>
  <si>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</si>
  <si>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</si>
  <si>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</si>
  <si>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</si>
  <si>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</si>
  <si>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</si>
  <si>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</si>
  <si>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</si>
  <si>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</si>
  <si>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</si>
  <si>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</si>
  <si>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</si>
  <si>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</si>
  <si>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</si>
  <si>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</si>
  <si>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</si>
  <si>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</si>
  <si>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</si>
  <si>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</si>
  <si>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</si>
  <si>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</si>
  <si>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</si>
  <si>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</si>
  <si>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</si>
  <si>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</si>
  <si>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</si>
  <si>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</si>
  <si>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</si>
  <si>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</si>
  <si>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</si>
  <si>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</si>
  <si>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</si>
  <si>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</si>
  <si>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</si>
  <si>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</si>
  <si>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</si>
  <si>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</si>
  <si>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</si>
  <si>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</si>
  <si>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</si>
  <si>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</si>
  <si>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</si>
  <si>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</si>
  <si>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</si>
  <si>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</si>
  <si>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</si>
  <si>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</si>
  <si>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</si>
  <si>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</si>
  <si>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</si>
  <si>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</si>
  <si>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</si>
  <si>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</si>
  <si>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</si>
  <si>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</si>
  <si>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</si>
  <si>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</si>
  <si>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</si>
  <si>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</si>
  <si>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</si>
  <si>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</si>
  <si>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</si>
  <si>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</si>
  <si>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</si>
  <si>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</si>
  <si>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</si>
  <si>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</si>
  <si>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</si>
  <si>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</si>
  <si>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</si>
  <si>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</si>
  <si>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</si>
  <si>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</si>
  <si>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</si>
  <si>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</si>
  <si>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</si>
  <si>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</si>
  <si>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</si>
  <si>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</si>
  <si>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</si>
  <si>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</si>
  <si>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</si>
  <si>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</si>
  <si>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</si>
  <si>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</si>
  <si>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</si>
  <si>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</si>
  <si>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</si>
  <si>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</si>
  <si>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</si>
  <si>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</si>
  <si>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</si>
  <si>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</si>
  <si>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</si>
  <si>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</si>
  <si>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</si>
  <si>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</si>
  <si>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</si>
  <si>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</si>
  <si>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</si>
  <si>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</si>
  <si>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</si>
  <si>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</si>
  <si>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</si>
  <si>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</si>
  <si>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</si>
  <si>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</si>
  <si>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</si>
  <si>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</si>
  <si>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</si>
  <si>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</si>
  <si>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</si>
  <si>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</si>
  <si>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</si>
  <si>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</si>
  <si>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</si>
  <si>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</si>
  <si>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</si>
  <si>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</si>
  <si>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</si>
  <si>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</si>
  <si>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</si>
  <si>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</si>
  <si>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</si>
  <si>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</si>
  <si>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</si>
  <si>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</si>
  <si>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</si>
  <si>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</si>
  <si>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</si>
  <si>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</si>
  <si>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</si>
  <si>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</si>
  <si>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</si>
  <si>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</si>
  <si>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</si>
  <si>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</si>
  <si>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</si>
  <si>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</si>
  <si>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</si>
  <si>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</si>
  <si>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</si>
  <si>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</si>
  <si>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</si>
  <si>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</si>
  <si>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</si>
  <si>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</si>
  <si>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</si>
  <si>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</si>
  <si>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</si>
  <si>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</si>
  <si>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</si>
  <si>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</si>
  <si>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</si>
  <si>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</si>
  <si>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</si>
  <si>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</si>
  <si>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</si>
  <si>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</si>
  <si>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</si>
  <si>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</si>
  <si>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</si>
  <si>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</si>
  <si>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</si>
  <si>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</si>
  <si>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</si>
  <si>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</si>
  <si>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</si>
  <si>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</si>
  <si>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</si>
  <si>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</si>
  <si>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</si>
  <si>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</si>
  <si>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</si>
  <si>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</si>
  <si>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</si>
  <si>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</si>
  <si>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</si>
  <si>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</si>
  <si>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</si>
  <si>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</si>
  <si>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</si>
  <si>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</si>
  <si>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</si>
  <si>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</si>
  <si>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</si>
  <si>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</si>
  <si>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</si>
  <si>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</si>
  <si>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</si>
  <si>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</si>
  <si>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</si>
  <si>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</si>
  <si>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</si>
  <si>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</si>
  <si>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</si>
  <si>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</si>
  <si>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</si>
  <si>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</si>
  <si>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</si>
  <si>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</si>
  <si>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</si>
  <si>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</si>
  <si>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</si>
  <si>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</si>
  <si>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</si>
  <si>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</si>
  <si>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</si>
  <si>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</si>
  <si>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</si>
  <si>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</si>
  <si>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</si>
  <si>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</si>
  <si>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</si>
  <si>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</si>
  <si>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</si>
  <si>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</si>
  <si>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</si>
  <si>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</si>
  <si>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</si>
  <si>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</si>
  <si>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</si>
  <si>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</si>
  <si>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</si>
  <si>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</si>
  <si>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</si>
  <si>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</si>
  <si>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</si>
  <si>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</si>
  <si>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</si>
  <si>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</si>
  <si>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</si>
  <si>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</si>
  <si>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</si>
  <si>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</si>
  <si>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</si>
  <si>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</si>
  <si>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</si>
  <si>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</si>
  <si>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</si>
  <si>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</si>
  <si>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</si>
  <si>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</si>
  <si>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</si>
  <si>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</si>
  <si>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</si>
  <si>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</si>
  <si>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</si>
  <si>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</si>
  <si>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</si>
  <si>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</si>
  <si>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</si>
  <si>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</si>
  <si>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</si>
  <si>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</si>
  <si>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</si>
  <si>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</si>
  <si>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</si>
  <si>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</si>
  <si>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</si>
  <si>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</si>
  <si>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</si>
  <si>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</si>
  <si>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</si>
  <si>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</si>
  <si>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</si>
  <si>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</si>
  <si>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</si>
  <si>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</si>
  <si>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</si>
  <si>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</si>
  <si>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</si>
  <si>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</si>
  <si>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</si>
  <si>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</si>
  <si>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</si>
  <si>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</si>
  <si>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</si>
  <si>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</si>
  <si>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</si>
  <si>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</si>
  <si>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</si>
  <si>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</si>
  <si>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</si>
  <si>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</si>
  <si>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</si>
  <si>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</si>
  <si>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</si>
  <si>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</si>
  <si>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</si>
  <si>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</si>
  <si>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</si>
  <si>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</si>
  <si>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</si>
  <si>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</si>
  <si>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</si>
  <si>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</si>
  <si>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</si>
  <si>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</si>
  <si>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</si>
  <si>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</si>
  <si>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</si>
  <si>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</si>
  <si>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</si>
  <si>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</si>
  <si>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</si>
  <si>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</si>
  <si>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</si>
  <si>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</si>
  <si>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</si>
  <si>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</si>
  <si>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</si>
  <si>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</si>
  <si>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</si>
  <si>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</si>
  <si>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</si>
  <si>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</si>
  <si>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</si>
  <si>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</si>
  <si>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</si>
  <si>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</si>
  <si>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</si>
  <si>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</si>
  <si>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</si>
  <si>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</si>
  <si>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</si>
  <si>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</si>
  <si>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</si>
  <si>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</si>
  <si>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</si>
  <si>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</si>
  <si>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</si>
  <si>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</si>
  <si>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</si>
  <si>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</si>
  <si>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</si>
  <si>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</si>
  <si>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</si>
  <si>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</si>
  <si>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</si>
  <si>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</si>
  <si>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</si>
  <si>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</si>
  <si>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</si>
  <si>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</si>
  <si>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</si>
  <si>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</si>
  <si>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</si>
  <si>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</si>
  <si>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</si>
  <si>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</si>
  <si>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</si>
  <si>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</si>
  <si>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</si>
  <si>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</si>
  <si>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</si>
  <si>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</si>
  <si>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</si>
  <si>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</si>
  <si>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</si>
  <si>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</si>
  <si>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</si>
  <si>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</si>
  <si>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</si>
  <si>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</si>
  <si>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</si>
  <si>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</si>
  <si>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</si>
  <si>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</si>
  <si>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</si>
  <si>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</si>
  <si>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</si>
  <si>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</si>
  <si>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</si>
  <si>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</si>
  <si>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</si>
  <si>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</si>
  <si>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</si>
  <si>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</si>
  <si>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</si>
  <si>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</si>
  <si>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</si>
  <si>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</si>
  <si>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</si>
  <si>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</si>
  <si>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</si>
  <si>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</si>
  <si>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</si>
  <si>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</si>
  <si>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</si>
  <si>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</si>
  <si>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</si>
  <si>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</si>
  <si>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</si>
  <si>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</si>
  <si>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</si>
  <si>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</si>
  <si>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</si>
  <si>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</si>
  <si>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</si>
  <si>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</si>
  <si>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</si>
  <si>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</si>
  <si>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</si>
  <si>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</si>
  <si>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</si>
  <si>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</si>
  <si>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</si>
  <si>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</si>
  <si>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</si>
  <si>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</si>
  <si>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</si>
  <si>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</si>
  <si>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</si>
  <si>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</si>
  <si>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</si>
  <si>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</si>
  <si>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</si>
  <si>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</si>
  <si>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</si>
  <si>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</si>
  <si>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</si>
  <si>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</si>
  <si>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</si>
  <si>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</si>
  <si>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</si>
  <si>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</si>
  <si>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</si>
  <si>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</si>
  <si>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</si>
  <si>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</si>
  <si>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</si>
  <si>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</si>
  <si>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</si>
  <si>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</si>
  <si>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</si>
  <si>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</si>
  <si>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</si>
  <si>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</si>
  <si>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</si>
  <si>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</si>
  <si>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</si>
  <si>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</si>
  <si>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</si>
  <si>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</si>
  <si>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</si>
  <si>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</si>
  <si>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</si>
  <si>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</si>
  <si>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</si>
  <si>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</si>
  <si>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</si>
  <si>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</si>
  <si>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</si>
  <si>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</si>
  <si>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</si>
  <si>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</si>
  <si>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</si>
  <si>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</si>
  <si>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</si>
  <si>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</si>
  <si>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</si>
  <si>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</si>
  <si>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</si>
  <si>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</si>
  <si>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</si>
  <si>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</si>
  <si>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</si>
  <si>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</si>
  <si>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</si>
  <si>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</si>
  <si>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</si>
  <si>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</si>
  <si>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</si>
  <si>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</si>
  <si>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</si>
  <si>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</si>
  <si>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</si>
  <si>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</si>
  <si>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</si>
  <si>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</si>
  <si>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</si>
  <si>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</si>
  <si>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</si>
  <si>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</si>
  <si>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</si>
  <si>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</si>
  <si>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</si>
  <si>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</si>
  <si>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</si>
  <si>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</si>
  <si>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</si>
  <si>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</si>
  <si>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</si>
  <si>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</si>
  <si>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</si>
  <si>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</si>
  <si>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</si>
  <si>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</si>
  <si>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</si>
  <si>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</si>
  <si>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</si>
  <si>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</si>
  <si>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</si>
  <si>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</si>
  <si>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</si>
  <si>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</si>
  <si>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</si>
  <si>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</si>
  <si>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</si>
  <si>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</si>
  <si>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</si>
  <si>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</si>
  <si>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</si>
  <si>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</si>
  <si>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</si>
  <si>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</si>
  <si>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</si>
  <si>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</si>
  <si>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</si>
  <si>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</si>
  <si>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</si>
  <si>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</si>
  <si>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</si>
  <si>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</si>
  <si>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</si>
  <si>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</si>
  <si>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</si>
  <si>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</si>
  <si>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</si>
  <si>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</si>
  <si>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</si>
  <si>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</si>
  <si>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</si>
  <si>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</si>
  <si>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</si>
  <si>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</si>
  <si>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</si>
  <si>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</si>
  <si>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</si>
  <si>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</si>
  <si>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</si>
  <si>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</si>
  <si>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</si>
  <si>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</si>
  <si>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</si>
  <si>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</si>
  <si>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</si>
  <si>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</si>
  <si>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</si>
  <si>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</si>
  <si>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</si>
  <si>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</si>
  <si>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</si>
  <si>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</si>
  <si>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</si>
  <si>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</si>
  <si>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</si>
  <si>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</si>
  <si>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</si>
  <si>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</si>
  <si>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</si>
  <si>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</si>
  <si>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</si>
  <si>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</si>
  <si>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</si>
  <si>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</si>
  <si>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</si>
  <si>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</si>
  <si>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</si>
  <si>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</si>
  <si>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</si>
  <si>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</si>
  <si>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</si>
  <si>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</si>
  <si>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</si>
  <si>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</si>
  <si>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</si>
  <si>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</si>
  <si>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</si>
  <si>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</si>
  <si>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</si>
  <si>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</si>
  <si>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</si>
  <si>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</si>
  <si>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</si>
  <si>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</si>
  <si>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</si>
  <si>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</si>
  <si>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</si>
  <si>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</si>
  <si>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</si>
  <si>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</si>
  <si>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</si>
  <si>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</si>
  <si>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</si>
  <si>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</si>
  <si>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</si>
  <si>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</si>
  <si>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</si>
  <si>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</si>
  <si>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</si>
  <si>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</si>
  <si>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</si>
  <si>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</si>
  <si>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</si>
  <si>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</si>
  <si>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</si>
  <si>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</si>
  <si>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</si>
  <si>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</si>
  <si>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</si>
  <si>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</si>
  <si>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</si>
  <si>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</si>
  <si>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</si>
  <si>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</si>
  <si>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</si>
  <si>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</si>
  <si>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</si>
  <si>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</si>
  <si>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</si>
  <si>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</si>
  <si>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</si>
  <si>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</si>
  <si>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</si>
  <si>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</si>
  <si>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</si>
  <si>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</si>
  <si>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</si>
  <si>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</si>
  <si>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</si>
  <si>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</si>
  <si>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</si>
  <si>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</si>
  <si>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</si>
  <si>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</si>
  <si>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</si>
  <si>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</si>
  <si>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</si>
  <si>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</si>
  <si>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</si>
  <si>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</si>
  <si>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</si>
  <si>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</si>
  <si>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</si>
  <si>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</si>
  <si>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</si>
  <si>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</si>
  <si>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</si>
  <si>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</si>
  <si>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</si>
  <si>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</si>
  <si>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</si>
  <si>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</si>
  <si>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</si>
  <si>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</si>
  <si>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</si>
  <si>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</si>
  <si>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</si>
  <si>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</si>
  <si>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</si>
  <si>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</si>
  <si>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</si>
  <si>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</si>
  <si>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</si>
  <si>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</si>
  <si>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</si>
  <si>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</si>
  <si>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</si>
  <si>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</si>
  <si>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</si>
  <si>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</si>
  <si>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</si>
  <si>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</si>
  <si>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</si>
  <si>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</si>
  <si>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</si>
  <si>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</si>
  <si>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</si>
  <si>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</si>
  <si>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</si>
  <si>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</si>
  <si>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</si>
  <si>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</si>
  <si>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</si>
  <si>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</si>
  <si>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</si>
  <si>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</si>
  <si>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</si>
  <si>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</si>
  <si>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</si>
  <si>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</si>
  <si>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</si>
  <si>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</si>
  <si>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</si>
  <si>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</si>
  <si>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</si>
  <si>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</si>
  <si>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</si>
  <si>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</si>
  <si>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</si>
  <si>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</si>
  <si>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</si>
  <si>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</si>
  <si>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</si>
  <si>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</si>
  <si>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</si>
  <si>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</si>
  <si>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</si>
  <si>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</si>
  <si>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</si>
  <si>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</si>
  <si>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</si>
  <si>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</si>
  <si>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</si>
  <si>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</si>
  <si>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</si>
  <si>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</si>
  <si>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</si>
  <si>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</si>
  <si>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</si>
  <si>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</si>
  <si>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</si>
  <si>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</si>
  <si>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</si>
  <si>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</si>
  <si>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</si>
  <si>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</si>
  <si>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</si>
  <si>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</si>
  <si>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</si>
  <si>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</si>
  <si>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</si>
  <si>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</si>
  <si>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</si>
  <si>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</si>
  <si>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</si>
  <si>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</si>
  <si>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</si>
  <si>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</si>
  <si>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</si>
  <si>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</si>
  <si>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</si>
  <si>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</si>
  <si>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</si>
  <si>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</si>
  <si>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</si>
  <si>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</si>
  <si>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</si>
  <si>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</si>
  <si>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</si>
  <si>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</si>
  <si>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</si>
  <si>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</si>
  <si>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</si>
  <si>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</si>
  <si>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</si>
  <si>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</si>
  <si>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</si>
  <si>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</si>
  <si>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</si>
  <si>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</si>
  <si>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</si>
  <si>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</si>
  <si>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</si>
  <si>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</si>
  <si>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</si>
  <si>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</si>
  <si>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</si>
  <si>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</si>
  <si>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</si>
  <si>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</si>
  <si>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</si>
  <si>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</si>
  <si>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</si>
  <si>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</si>
  <si>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</si>
  <si>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</si>
  <si>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</si>
  <si>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</si>
  <si>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</si>
  <si>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</si>
  <si>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</si>
  <si>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</si>
  <si>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</si>
  <si>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</si>
  <si>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</si>
  <si>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</si>
  <si>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</si>
  <si>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</si>
  <si>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</si>
  <si>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</si>
  <si>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</si>
  <si>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</si>
  <si>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</si>
  <si>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</si>
  <si>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</si>
  <si>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</si>
  <si>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</si>
  <si>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</si>
  <si>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</si>
  <si>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</si>
  <si>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</si>
  <si>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</si>
  <si>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</si>
  <si>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</si>
  <si>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</si>
  <si>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</si>
  <si>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</si>
  <si>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</si>
  <si>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</si>
  <si>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</si>
  <si>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</si>
  <si>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</si>
  <si>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</si>
  <si>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</si>
  <si>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</si>
  <si>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</si>
  <si>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</si>
  <si>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</si>
  <si>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</si>
  <si>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</si>
  <si>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</si>
  <si>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</si>
  <si>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</si>
  <si>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</si>
  <si>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</si>
  <si>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</si>
  <si>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</si>
  <si>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</si>
  <si>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</si>
  <si>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</si>
  <si>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</si>
  <si>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</si>
  <si>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</si>
  <si>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</si>
  <si>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</si>
  <si>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</si>
  <si>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</si>
  <si>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</si>
  <si>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</si>
  <si>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</si>
  <si>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</si>
  <si>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</si>
  <si>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</si>
  <si>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</si>
  <si>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</si>
  <si>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</si>
  <si>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</si>
  <si>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</si>
  <si>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</si>
  <si>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</si>
  <si>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</si>
  <si>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</si>
  <si>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</si>
  <si>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</si>
  <si>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</si>
  <si>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</si>
  <si>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</si>
  <si>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</si>
  <si>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</si>
  <si>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</si>
  <si>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</si>
  <si>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</si>
  <si>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</si>
  <si>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</si>
  <si>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</si>
  <si>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</si>
  <si>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</si>
  <si>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</si>
  <si>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</si>
  <si>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</si>
  <si>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</si>
  <si>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</si>
  <si>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</si>
  <si>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</si>
  <si>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</si>
  <si>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</si>
  <si>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</si>
  <si>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</si>
  <si>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</si>
  <si>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</si>
  <si>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</si>
  <si>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</si>
  <si>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</si>
  <si>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</si>
  <si>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</si>
  <si>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</si>
  <si>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</si>
  <si>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</si>
  <si>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</si>
  <si>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</si>
  <si>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</si>
  <si>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</si>
  <si>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</si>
  <si>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</si>
  <si>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</si>
  <si>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</si>
  <si>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</si>
  <si>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</si>
  <si>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</si>
  <si>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</si>
  <si>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</si>
  <si>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</si>
  <si>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</si>
  <si>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</si>
  <si>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</si>
  <si>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</si>
  <si>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</si>
  <si>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</si>
  <si>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</si>
  <si>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</si>
  <si>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</si>
  <si>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</si>
  <si>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</si>
  <si>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</si>
  <si>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</si>
  <si>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</si>
  <si>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</si>
  <si>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</si>
  <si>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</si>
  <si>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</si>
  <si>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</si>
  <si>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</si>
  <si>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</si>
  <si>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</si>
  <si>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</si>
  <si>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</si>
  <si>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</si>
  <si>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</si>
  <si>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</si>
  <si>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</si>
  <si>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</si>
  <si>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</si>
  <si>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</si>
  <si>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</si>
  <si>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</si>
  <si>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</si>
  <si>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</si>
  <si>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</si>
  <si>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</si>
  <si>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</si>
  <si>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</si>
  <si>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</si>
  <si>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</si>
  <si>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</si>
  <si>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</si>
  <si>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</si>
  <si>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</si>
  <si>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</si>
  <si>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</si>
  <si>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</si>
  <si>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</si>
  <si>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</si>
  <si>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</si>
  <si>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</si>
  <si>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</si>
  <si>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</si>
  <si>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</si>
  <si>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</si>
  <si>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</si>
  <si>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</si>
  <si>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</si>
  <si>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</si>
  <si>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</si>
  <si>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</si>
  <si>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</si>
  <si>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</si>
  <si>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</si>
  <si>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</si>
  <si>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</si>
  <si>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</si>
  <si>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</si>
  <si>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</si>
  <si>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</si>
  <si>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</si>
  <si>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</si>
  <si>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</si>
  <si>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</si>
  <si>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</si>
  <si>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</si>
  <si>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</si>
  <si>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</si>
  <si>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</si>
  <si>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</si>
  <si>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</si>
  <si>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</si>
  <si>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</si>
  <si>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</si>
  <si>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</si>
  <si>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</si>
  <si>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</si>
  <si>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</si>
  <si>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</si>
  <si>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</si>
  <si>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</si>
  <si>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</si>
  <si>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</si>
  <si>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</si>
  <si>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</si>
  <si>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</si>
  <si>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</si>
  <si>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</si>
  <si>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</si>
  <si>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</si>
  <si>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</si>
  <si>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</si>
  <si>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</si>
  <si>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</si>
  <si>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</si>
  <si>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</si>
  <si>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</si>
  <si>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</si>
  <si>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</si>
  <si>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</si>
  <si>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</si>
  <si>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</si>
  <si>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</si>
  <si>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</si>
  <si>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</si>
  <si>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</si>
  <si>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</si>
  <si>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</si>
  <si>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</si>
  <si>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</si>
  <si>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</si>
  <si>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</si>
  <si>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</si>
  <si>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</si>
  <si>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</si>
  <si>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</si>
  <si>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</si>
  <si>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</si>
  <si>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</si>
  <si>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</si>
  <si>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</si>
  <si>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</si>
  <si>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</si>
  <si>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</si>
  <si>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</si>
  <si>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</si>
  <si>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</si>
  <si>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</si>
  <si>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</si>
  <si>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</si>
  <si>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</si>
  <si>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</si>
  <si>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</si>
  <si>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</si>
  <si>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</si>
  <si>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</si>
  <si>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</si>
  <si>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</si>
  <si>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</si>
  <si>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</si>
  <si>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</si>
  <si>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</si>
  <si>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</si>
  <si>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</si>
  <si>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</si>
  <si>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</si>
  <si>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</si>
  <si>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</si>
  <si>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</si>
  <si>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</si>
  <si>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</si>
  <si>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</si>
  <si>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</si>
  <si>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</si>
  <si>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</si>
  <si>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</si>
  <si>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</si>
  <si>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</si>
  <si>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</si>
  <si>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</si>
  <si>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</si>
  <si>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</si>
  <si>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</si>
  <si>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</si>
  <si>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</si>
  <si>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</si>
  <si>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</si>
  <si>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</si>
  <si>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</si>
  <si>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</si>
  <si>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</si>
  <si>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</si>
  <si>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</si>
  <si>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</si>
  <si>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</si>
  <si>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</si>
  <si>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</si>
  <si>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</si>
  <si>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</si>
  <si>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</si>
  <si>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</si>
  <si>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</si>
  <si>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</si>
  <si>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</si>
  <si>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</si>
  <si>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</si>
  <si>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</si>
  <si>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</si>
  <si>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</si>
  <si>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</si>
  <si>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</si>
  <si>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</si>
  <si>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</si>
  <si>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</si>
  <si>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</si>
  <si>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</si>
  <si>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</si>
  <si>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</si>
  <si>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</si>
  <si>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</si>
  <si>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</si>
  <si>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</si>
  <si>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</si>
  <si>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</si>
  <si>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</si>
  <si>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</si>
  <si>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</si>
  <si>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</si>
  <si>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</si>
  <si>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</si>
  <si>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</si>
  <si>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</si>
  <si>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</si>
  <si>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</si>
  <si>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</si>
  <si>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</si>
  <si>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</si>
  <si>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</si>
  <si>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</si>
  <si>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</si>
  <si>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</si>
  <si>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</si>
  <si>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</si>
  <si>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</si>
  <si>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</si>
  <si>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</si>
  <si>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</si>
  <si>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</si>
  <si>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</si>
  <si>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</si>
  <si>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</si>
  <si>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</si>
  <si>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</si>
  <si>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</si>
  <si>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</si>
  <si>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</si>
  <si>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</si>
  <si>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</si>
  <si>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</si>
  <si>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</si>
  <si>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</si>
  <si>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</si>
  <si>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</si>
  <si>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</si>
  <si>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</si>
  <si>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</si>
  <si>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</si>
  <si>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</si>
  <si>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</si>
  <si>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</si>
  <si>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</si>
  <si>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</si>
  <si>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</si>
  <si>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</si>
  <si>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</si>
  <si>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</si>
  <si>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</si>
  <si>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</si>
  <si>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</si>
  <si>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</si>
  <si>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</si>
  <si>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</si>
  <si>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</si>
  <si>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</si>
  <si>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</si>
  <si>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</si>
  <si>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</si>
  <si>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</si>
  <si>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</si>
  <si>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</si>
  <si>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</si>
  <si>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</si>
  <si>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</si>
  <si>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</si>
  <si>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</si>
  <si>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</si>
  <si>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</si>
  <si>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</si>
  <si>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</si>
  <si>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</si>
  <si>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</si>
  <si>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</si>
  <si>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</si>
  <si>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</si>
  <si>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</si>
  <si>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</si>
  <si>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</si>
  <si>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</si>
  <si>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</si>
  <si>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</si>
  <si>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</si>
  <si>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</si>
  <si>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</si>
  <si>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</si>
  <si>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</si>
  <si>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</si>
  <si>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</si>
  <si>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</si>
  <si>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</si>
  <si>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</si>
  <si>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</si>
  <si>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</si>
  <si>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</si>
  <si>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</si>
  <si>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</si>
  <si>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</si>
  <si>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</si>
  <si>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</si>
  <si>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</si>
  <si>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</si>
  <si>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</si>
  <si>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</si>
  <si>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</si>
  <si>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</si>
  <si>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</si>
  <si>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</si>
  <si>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</si>
  <si>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</si>
  <si>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</si>
  <si>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</si>
  <si>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</si>
  <si>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</si>
  <si>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</si>
  <si>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</si>
  <si>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</si>
  <si>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</si>
  <si>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</si>
  <si>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</si>
  <si>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</si>
  <si>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</si>
  <si>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</si>
  <si>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</si>
  <si>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</si>
  <si>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</si>
  <si>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</si>
  <si>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</si>
  <si>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</si>
  <si>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</si>
  <si>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</si>
  <si>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</si>
  <si>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</si>
  <si>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</si>
  <si>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</si>
  <si>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</si>
  <si>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</si>
  <si>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</si>
  <si>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</si>
  <si>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</si>
  <si>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</si>
  <si>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</si>
  <si>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</si>
  <si>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</si>
  <si>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</si>
  <si>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</si>
  <si>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</si>
  <si>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</si>
  <si>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</si>
  <si>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</si>
  <si>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</si>
  <si>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</si>
  <si>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</si>
  <si>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</si>
  <si>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</si>
  <si>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</si>
  <si>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</si>
  <si>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</si>
  <si>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</si>
  <si>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</si>
  <si>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</si>
  <si>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</si>
  <si>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</si>
  <si>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</si>
  <si>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</si>
  <si>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</si>
  <si>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</si>
  <si>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</si>
  <si>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</si>
  <si>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</si>
  <si>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</si>
  <si>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</si>
  <si>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</si>
  <si>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</si>
  <si>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</si>
  <si>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</si>
  <si>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</si>
  <si>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</si>
  <si>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</si>
  <si>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</si>
  <si>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</si>
  <si>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</si>
  <si>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</si>
  <si>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</si>
  <si>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</si>
  <si>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</si>
  <si>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</si>
  <si>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</si>
  <si>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</si>
  <si>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</si>
  <si>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</si>
  <si>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</si>
  <si>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</si>
  <si>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</si>
  <si>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</si>
  <si>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</si>
  <si>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</si>
  <si>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</si>
  <si>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</si>
  <si>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</si>
  <si>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</si>
  <si>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</si>
  <si>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</si>
  <si>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</si>
  <si>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</si>
  <si>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</si>
  <si>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</si>
  <si>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</si>
  <si>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</si>
  <si>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</si>
  <si>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</si>
  <si>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</si>
  <si>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</si>
  <si>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</si>
  <si>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</si>
  <si>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</si>
  <si>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</si>
  <si>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</si>
  <si>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</si>
  <si>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</si>
  <si>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</si>
  <si>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</si>
  <si>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</si>
  <si>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</si>
  <si>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</si>
  <si>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</si>
  <si>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</si>
  <si>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</si>
  <si>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</si>
  <si>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</si>
  <si>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</si>
  <si>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</si>
  <si>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</si>
  <si>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</si>
  <si>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</si>
  <si>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</si>
  <si>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</si>
  <si>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</si>
  <si>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</si>
  <si>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</si>
  <si>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</si>
  <si>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</si>
  <si>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</si>
  <si>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</si>
  <si>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</si>
  <si>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</si>
  <si>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</si>
  <si>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</si>
  <si>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</si>
  <si>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</si>
  <si>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</si>
  <si>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</si>
  <si>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</si>
  <si>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</si>
  <si>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</si>
  <si>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</si>
  <si>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</si>
  <si>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</si>
  <si>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</si>
  <si>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</si>
  <si>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</si>
  <si>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</si>
  <si>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</si>
  <si>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</si>
  <si>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</si>
  <si>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</si>
  <si>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</si>
  <si>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</si>
  <si>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</si>
  <si>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</si>
  <si>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</si>
  <si>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</si>
  <si>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</si>
  <si>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</si>
  <si>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</si>
  <si>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</si>
  <si>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</si>
  <si>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</si>
  <si>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</si>
  <si>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</si>
  <si>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</si>
  <si>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</si>
  <si>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</si>
  <si>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</si>
  <si>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</si>
  <si>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</si>
  <si>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</si>
  <si>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</si>
  <si>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</si>
  <si>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</si>
  <si>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</si>
  <si>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</si>
  <si>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</si>
  <si>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</si>
  <si>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</si>
  <si>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</si>
  <si>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</si>
  <si>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</si>
  <si>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</si>
  <si>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</si>
  <si>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</si>
  <si>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</si>
  <si>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</si>
  <si>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</si>
  <si>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</si>
  <si>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</si>
  <si>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</si>
  <si>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</si>
  <si>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</si>
  <si>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</si>
  <si>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</si>
  <si>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</si>
  <si>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</si>
  <si>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</si>
  <si>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</si>
  <si>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</si>
  <si>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</si>
  <si>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</si>
  <si>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</si>
  <si>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</si>
  <si>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</si>
  <si>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</si>
  <si>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</si>
  <si>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</si>
  <si>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</si>
  <si>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</si>
  <si>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</si>
  <si>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</si>
  <si>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</si>
  <si>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</si>
  <si>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</si>
  <si>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</si>
  <si>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</si>
  <si>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</si>
  <si>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</si>
  <si>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</si>
  <si>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</si>
  <si>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</si>
  <si>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</si>
  <si>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</si>
  <si>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</si>
  <si>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</si>
  <si>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</si>
  <si>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</si>
  <si>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</si>
  <si>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</si>
  <si>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</si>
  <si>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</si>
  <si>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</si>
  <si>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</si>
  <si>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</si>
  <si>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</si>
  <si>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</si>
  <si>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</si>
  <si>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</si>
  <si>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</si>
  <si>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</si>
  <si>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</si>
  <si>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</si>
  <si>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</si>
  <si>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</si>
  <si>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</si>
  <si>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</si>
  <si>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</si>
  <si>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</si>
  <si>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</si>
  <si>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</si>
  <si>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</si>
  <si>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</si>
  <si>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</si>
  <si>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</si>
  <si>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</si>
  <si>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</si>
  <si>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</si>
  <si>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</si>
  <si>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</si>
  <si>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</si>
  <si>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</si>
  <si>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</si>
  <si>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</si>
  <si>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</si>
  <si>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</si>
  <si>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</si>
  <si>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</si>
  <si>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</si>
  <si>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</si>
  <si>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</si>
  <si>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</si>
  <si>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</si>
  <si>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</si>
  <si>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</si>
  <si>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</si>
  <si>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</si>
  <si>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</si>
  <si>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</si>
  <si>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</si>
  <si>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</si>
  <si>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</si>
  <si>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</si>
  <si>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</si>
  <si>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</si>
  <si>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</si>
  <si>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</si>
  <si>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</si>
  <si>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</si>
  <si>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</si>
  <si>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</si>
  <si>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</si>
  <si>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</si>
  <si>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</si>
  <si>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</si>
  <si>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</si>
  <si>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</si>
  <si>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</si>
  <si>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</si>
  <si>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</si>
  <si>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</si>
  <si>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</si>
  <si>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</si>
  <si>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</si>
  <si>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</si>
  <si>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</si>
  <si>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</si>
  <si>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</si>
  <si>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</si>
  <si>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</si>
  <si>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</si>
  <si>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</si>
  <si>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</si>
  <si>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</si>
  <si>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</si>
  <si>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</si>
  <si>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</si>
  <si>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</si>
  <si>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</si>
  <si>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</si>
  <si>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</si>
  <si>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</si>
  <si>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</si>
  <si>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</si>
  <si>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</si>
  <si>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</si>
  <si>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</si>
  <si>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</si>
  <si>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</si>
  <si>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</si>
  <si>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</si>
  <si>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</si>
  <si>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</si>
  <si>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</si>
  <si>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</si>
  <si>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</si>
  <si>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</si>
  <si>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</si>
  <si>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</si>
  <si>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</si>
  <si>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</si>
  <si>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</si>
  <si>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</si>
  <si>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</si>
  <si>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</si>
  <si>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</si>
  <si>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</si>
  <si>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</si>
  <si>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</si>
  <si>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</si>
  <si>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</si>
  <si>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</si>
  <si>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</si>
  <si>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</si>
  <si>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</si>
  <si>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</si>
  <si>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</si>
  <si>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</si>
  <si>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</si>
  <si>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</si>
  <si>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</si>
  <si>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</si>
  <si>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</si>
  <si>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</si>
  <si>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</si>
  <si>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</si>
  <si>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</si>
  <si>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</si>
  <si>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</si>
  <si>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</si>
  <si>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</si>
  <si>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</si>
  <si>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</si>
  <si>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</si>
  <si>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</si>
  <si>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</si>
  <si>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</si>
  <si>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</si>
  <si>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</si>
  <si>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</si>
  <si>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</si>
  <si>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</si>
  <si>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</si>
  <si>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</si>
  <si>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</si>
  <si>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</si>
  <si>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</si>
  <si>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</si>
  <si>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</si>
  <si>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</si>
  <si>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</si>
  <si>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</si>
  <si>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</si>
  <si>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</si>
  <si>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</si>
  <si>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</si>
  <si>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</si>
  <si>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</si>
  <si>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</si>
  <si>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</si>
  <si>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</si>
  <si>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</si>
  <si>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</si>
  <si>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</si>
  <si>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</si>
  <si>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</si>
  <si>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</si>
  <si>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</si>
  <si>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</si>
  <si>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</si>
  <si>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</si>
  <si>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</si>
  <si>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</si>
  <si>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</si>
  <si>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</si>
  <si>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</si>
  <si>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</si>
  <si>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</si>
  <si>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</si>
  <si>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</si>
  <si>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</si>
  <si>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</si>
  <si>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</si>
  <si>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</si>
  <si>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</si>
  <si>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</si>
  <si>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</si>
  <si>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</si>
  <si>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</si>
  <si>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</si>
  <si>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</si>
  <si>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</si>
  <si>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</si>
  <si>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</si>
  <si>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</si>
  <si>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</si>
  <si>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</si>
  <si>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</si>
  <si>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</si>
  <si>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</si>
  <si>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</si>
  <si>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</si>
  <si>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</si>
  <si>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</si>
  <si>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</si>
  <si>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</si>
  <si>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</si>
  <si>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</si>
  <si>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</si>
  <si>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</si>
  <si>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</si>
  <si>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</si>
  <si>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</si>
  <si>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</si>
  <si>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</si>
  <si>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</si>
  <si>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</si>
  <si>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</si>
  <si>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</si>
  <si>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</si>
  <si>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</si>
  <si>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</si>
  <si>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</si>
  <si>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</si>
  <si>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</si>
  <si>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</si>
  <si>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</si>
  <si>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</si>
  <si>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</si>
  <si>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</si>
  <si>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</si>
  <si>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</si>
  <si>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</si>
  <si>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</si>
  <si>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</si>
  <si>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</si>
  <si>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</si>
  <si>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</si>
  <si>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</si>
  <si>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</si>
  <si>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</si>
  <si>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</si>
  <si>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</si>
  <si>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</si>
  <si>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</si>
  <si>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</si>
  <si>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</si>
  <si>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</si>
  <si>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</si>
  <si>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</si>
  <si>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</si>
  <si>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</si>
  <si>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</si>
  <si>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</si>
  <si>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</si>
  <si>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</si>
  <si>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</si>
  <si>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</si>
  <si>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</si>
  <si>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</si>
  <si>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</si>
  <si>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</si>
  <si>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</si>
  <si>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</si>
  <si>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</si>
  <si>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</si>
  <si>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</si>
  <si>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</si>
  <si>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</si>
  <si>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</si>
  <si>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</si>
  <si>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</si>
  <si>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</si>
  <si>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</si>
  <si>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</si>
  <si>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</si>
  <si>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</si>
  <si>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</si>
  <si>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</si>
  <si>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</si>
  <si>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</si>
  <si>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</si>
  <si>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</si>
  <si>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</si>
  <si>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</si>
  <si>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</si>
  <si>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</si>
  <si>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</si>
  <si>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</si>
  <si>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</si>
  <si>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</si>
  <si>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</si>
  <si>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</si>
  <si>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</si>
  <si>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</si>
  <si>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</si>
  <si>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</si>
  <si>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</si>
  <si>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</si>
  <si>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</si>
  <si>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</si>
  <si>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</si>
  <si>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</si>
  <si>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</si>
  <si>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</si>
  <si>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</si>
  <si>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</si>
  <si>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</si>
  <si>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</si>
  <si>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</si>
  <si>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</si>
  <si>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</si>
  <si>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</si>
  <si>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</si>
  <si>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</si>
  <si>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</si>
  <si>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</si>
  <si>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</si>
  <si>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</si>
  <si>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</si>
  <si>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</si>
  <si>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</si>
  <si>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</si>
  <si>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</si>
  <si>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</si>
  <si>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</si>
  <si>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</si>
  <si>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</si>
  <si>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</si>
  <si>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</si>
  <si>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</si>
  <si>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</si>
  <si>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</si>
  <si>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</si>
  <si>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</si>
  <si>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</si>
  <si>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</si>
  <si>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</si>
  <si>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</si>
  <si>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</si>
  <si>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</si>
  <si>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</si>
  <si>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</si>
  <si>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</si>
  <si>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</si>
  <si>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</si>
  <si>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</si>
  <si>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</si>
  <si>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</si>
  <si>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</si>
  <si>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</si>
  <si>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</si>
  <si>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</si>
  <si>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</si>
  <si>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</si>
  <si>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</si>
  <si>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</si>
  <si>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</si>
  <si>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</si>
  <si>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</si>
  <si>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</si>
  <si>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</si>
  <si>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</si>
  <si>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</si>
  <si>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</si>
  <si>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</si>
  <si>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</si>
  <si>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</si>
  <si>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</si>
  <si>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</si>
  <si>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</si>
  <si>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</si>
  <si>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</si>
  <si>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</si>
  <si>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</si>
  <si>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</si>
  <si>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</si>
  <si>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</si>
  <si>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</si>
  <si>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</si>
  <si>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</si>
  <si>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</si>
  <si>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</si>
  <si>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</si>
  <si>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</si>
  <si>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</si>
  <si>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</si>
  <si>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</si>
  <si>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</si>
  <si>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</si>
  <si>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</si>
  <si>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</si>
  <si>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</si>
  <si>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</si>
  <si>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</si>
  <si>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</si>
  <si>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</si>
  <si>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</si>
  <si>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</si>
  <si>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</si>
  <si>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</si>
  <si>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</si>
  <si>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</si>
  <si>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</si>
  <si>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</si>
  <si>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</si>
  <si>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</si>
  <si>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</si>
  <si>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</si>
  <si>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</si>
  <si>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</si>
  <si>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</si>
  <si>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</si>
  <si>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</si>
  <si>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</si>
  <si>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</si>
  <si>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</si>
  <si>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</si>
  <si>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</si>
  <si>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</si>
  <si>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</si>
  <si>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</si>
  <si>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</si>
  <si>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</si>
  <si>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</si>
  <si>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</si>
  <si>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</si>
  <si>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</si>
  <si>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</si>
  <si>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</si>
  <si>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</si>
  <si>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</si>
  <si>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</si>
  <si>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</si>
  <si>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</si>
  <si>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</si>
  <si>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</si>
  <si>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</si>
  <si>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</si>
  <si>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</si>
  <si>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</si>
  <si>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</si>
  <si>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</si>
  <si>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</si>
  <si>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</si>
  <si>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</si>
  <si>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</si>
  <si>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</si>
  <si>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</si>
  <si>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</si>
  <si>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</si>
  <si>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</si>
  <si>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</si>
  <si>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</si>
  <si>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</si>
  <si>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</si>
  <si>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</si>
  <si>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</si>
  <si>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</si>
  <si>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</si>
  <si>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</si>
  <si>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</si>
  <si>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</si>
  <si>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</si>
  <si>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</si>
  <si>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</si>
  <si>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</si>
  <si>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</si>
  <si>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</si>
  <si>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</si>
  <si>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</si>
  <si>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</si>
  <si>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</si>
  <si>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</si>
  <si>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</si>
  <si>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</si>
  <si>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</si>
  <si>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</si>
  <si>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</si>
  <si>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</si>
  <si>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</si>
  <si>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</si>
  <si>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</si>
  <si>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</si>
  <si>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</si>
  <si>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</si>
  <si>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</si>
  <si>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</si>
  <si>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</si>
  <si>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</si>
  <si>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</si>
  <si>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</si>
  <si>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</si>
  <si>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</si>
  <si>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</si>
  <si>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</si>
  <si>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</si>
  <si>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</si>
  <si>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</si>
  <si>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</si>
  <si>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</si>
  <si>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</si>
  <si>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</si>
  <si>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</si>
  <si>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</si>
  <si>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</si>
  <si>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</si>
  <si>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</si>
  <si>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</si>
  <si>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</si>
  <si>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</si>
  <si>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</si>
  <si>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</si>
  <si>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</si>
  <si>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</si>
  <si>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</si>
  <si>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</si>
  <si>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</si>
  <si>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</si>
  <si>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</si>
  <si>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</si>
  <si>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</si>
  <si>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</si>
  <si>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</si>
  <si>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</si>
  <si>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</si>
  <si>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</si>
  <si>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</si>
  <si>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</si>
  <si>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</si>
  <si>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</si>
  <si>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</si>
  <si>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</si>
  <si>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</si>
  <si>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</si>
  <si>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</si>
  <si>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</si>
  <si>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</si>
  <si>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</si>
  <si>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</si>
  <si>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</si>
  <si>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</si>
  <si>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</si>
  <si>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</si>
  <si>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</si>
  <si>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</si>
  <si>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</si>
  <si>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</si>
  <si>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</si>
  <si>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</si>
  <si>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</si>
  <si>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</si>
  <si>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</si>
  <si>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</si>
  <si>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</si>
  <si>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</si>
  <si>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</si>
  <si>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</si>
  <si>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</si>
  <si>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</si>
  <si>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</si>
  <si>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</si>
  <si>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</si>
  <si>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</si>
  <si>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</si>
  <si>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</si>
  <si>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</si>
  <si>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</si>
  <si>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</si>
  <si>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</si>
  <si>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</si>
  <si>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</si>
  <si>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</si>
  <si>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</si>
  <si>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</si>
  <si>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</si>
  <si>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</si>
  <si>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</si>
  <si>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</si>
  <si>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</si>
  <si>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</si>
  <si>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</si>
  <si>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</si>
  <si>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</si>
  <si>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</si>
  <si>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</si>
  <si>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</si>
  <si>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</si>
  <si>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</si>
  <si>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</si>
  <si>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</si>
  <si>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</si>
  <si>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</si>
  <si>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</si>
  <si>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</si>
  <si>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</si>
  <si>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</si>
  <si>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</si>
  <si>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</si>
  <si>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</si>
  <si>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</si>
  <si>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</si>
  <si>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</si>
  <si>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</si>
  <si>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</si>
  <si>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</si>
  <si>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</si>
  <si>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</si>
  <si>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</si>
  <si>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</si>
  <si>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</si>
  <si>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</si>
  <si>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</si>
  <si>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</si>
  <si>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</si>
  <si>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</si>
  <si>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</si>
  <si>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</si>
  <si>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</si>
  <si>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</si>
  <si>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</si>
  <si>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</si>
  <si>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</si>
  <si>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</si>
  <si>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</si>
  <si>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</si>
  <si>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</si>
  <si>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</si>
  <si>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</si>
  <si>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</si>
  <si>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</si>
  <si>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</si>
  <si>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</si>
  <si>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</si>
  <si>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</si>
  <si>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</si>
  <si>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</si>
  <si>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</si>
  <si>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</si>
  <si>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</si>
  <si>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</si>
  <si>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</si>
  <si>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</si>
  <si>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</si>
  <si>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</si>
  <si>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</si>
  <si>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</si>
  <si>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</si>
  <si>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</si>
  <si>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</si>
  <si>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</si>
  <si>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</si>
  <si>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</si>
  <si>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</si>
  <si>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</si>
  <si>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</si>
  <si>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</si>
  <si>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</si>
  <si>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</si>
  <si>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</si>
  <si>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</si>
  <si>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</si>
  <si>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</si>
  <si>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</si>
  <si>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</si>
  <si>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</si>
  <si>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</si>
  <si>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</si>
  <si>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</si>
  <si>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</si>
  <si>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</si>
  <si>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</si>
  <si>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</si>
  <si>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</si>
  <si>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</si>
  <si>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</si>
  <si>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</si>
  <si>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</si>
  <si>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</si>
  <si>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</si>
  <si>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</si>
  <si>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</si>
  <si>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</si>
  <si>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</si>
  <si>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</si>
  <si>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</si>
  <si>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</si>
  <si>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</si>
  <si>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</si>
  <si>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</si>
  <si>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</si>
  <si>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</si>
  <si>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</si>
  <si>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</si>
  <si>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</si>
  <si>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</si>
  <si>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</si>
  <si>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</si>
  <si>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</si>
  <si>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</si>
  <si>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</si>
  <si>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</si>
  <si>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</si>
  <si>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</si>
  <si>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</si>
  <si>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</si>
  <si>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</si>
  <si>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</si>
  <si>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</si>
  <si>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</si>
  <si>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</si>
  <si>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</si>
  <si>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</si>
  <si>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</si>
  <si>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</si>
  <si>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</si>
  <si>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</si>
  <si>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</si>
  <si>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</si>
  <si>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</si>
  <si>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</si>
  <si>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</si>
  <si>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</si>
  <si>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</si>
  <si>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</si>
  <si>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</si>
  <si>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</si>
  <si>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</si>
  <si>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</si>
  <si>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</si>
  <si>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</si>
  <si>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</si>
  <si>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</si>
  <si>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</si>
  <si>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</si>
  <si>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</si>
  <si>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</si>
  <si>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</si>
  <si>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</si>
  <si>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</si>
  <si>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</si>
  <si>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</si>
  <si>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</si>
  <si>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</si>
  <si>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</si>
  <si>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</si>
  <si>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</si>
  <si>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</si>
  <si>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</si>
  <si>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</si>
  <si>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</si>
  <si>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</si>
  <si>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</si>
  <si>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</si>
  <si>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</si>
  <si>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</si>
  <si>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</si>
  <si>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</si>
  <si>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</si>
  <si>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</si>
  <si>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</si>
  <si>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</si>
  <si>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</si>
  <si>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</si>
  <si>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</si>
  <si>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</si>
  <si>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</si>
  <si>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</si>
  <si>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</si>
  <si>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</si>
  <si>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</si>
  <si>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</si>
  <si>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</si>
  <si>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</si>
  <si>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</si>
  <si>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</si>
  <si>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</si>
  <si>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</si>
  <si>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</si>
  <si>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</si>
  <si>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</si>
  <si>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</si>
  <si>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</si>
  <si>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</si>
  <si>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</si>
  <si>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</si>
  <si>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</si>
  <si>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</si>
  <si>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</si>
  <si>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</si>
  <si>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</si>
  <si>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</si>
  <si>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</si>
  <si>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</si>
  <si>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</si>
  <si>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</si>
  <si>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</si>
  <si>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</si>
  <si>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</si>
  <si>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</si>
  <si>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</si>
  <si>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</si>
  <si>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</si>
  <si>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</si>
  <si>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</si>
  <si>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</si>
  <si>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</si>
  <si>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</si>
  <si>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</si>
  <si>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</si>
  <si>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</si>
  <si>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</si>
  <si>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</si>
  <si>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</si>
  <si>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</si>
  <si>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</si>
  <si>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</si>
  <si>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</si>
  <si>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</si>
  <si>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</si>
  <si>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</si>
  <si>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</si>
  <si>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</si>
  <si>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</si>
  <si>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</si>
  <si>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</si>
  <si>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</si>
  <si>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</si>
  <si>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</si>
  <si>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</si>
  <si>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</si>
  <si>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</si>
  <si>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</si>
  <si>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</si>
  <si>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</si>
  <si>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</si>
  <si>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</si>
  <si>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</si>
  <si>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</si>
  <si>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</si>
  <si>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</si>
  <si>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</si>
  <si>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</si>
  <si>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</si>
  <si>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</si>
  <si>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</si>
  <si>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</si>
  <si>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</si>
  <si>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</si>
  <si>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</si>
  <si>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</si>
  <si>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</si>
  <si>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</si>
  <si>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</si>
  <si>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</si>
  <si>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</si>
  <si>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</si>
  <si>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</si>
  <si>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</si>
  <si>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</si>
  <si>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</si>
  <si>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</si>
  <si>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</si>
  <si>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</si>
  <si>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</si>
  <si>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</si>
  <si>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</si>
  <si>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</si>
  <si>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</si>
  <si>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</si>
  <si>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</si>
  <si>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</si>
  <si>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</si>
  <si>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</si>
  <si>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</si>
  <si>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</si>
  <si>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</si>
  <si>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</si>
  <si>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</si>
  <si>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</si>
  <si>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</si>
  <si>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</si>
  <si>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</si>
  <si>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</si>
  <si>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</si>
  <si>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</si>
  <si>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</si>
  <si>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</si>
  <si>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</si>
  <si>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</si>
  <si>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</si>
  <si>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</si>
  <si>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</si>
  <si>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</si>
  <si>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</si>
  <si>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</si>
  <si>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</si>
  <si>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</si>
  <si>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</si>
  <si>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</si>
  <si>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</si>
  <si>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</si>
  <si>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</si>
  <si>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</si>
  <si>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</si>
  <si>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</si>
  <si>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</si>
  <si>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</si>
  <si>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</si>
  <si>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</si>
  <si>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</si>
  <si>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</si>
  <si>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</si>
  <si>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</si>
  <si>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</si>
  <si>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</si>
  <si>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</si>
  <si>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</si>
  <si>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</si>
  <si>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</si>
  <si>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</si>
  <si>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</si>
  <si>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</si>
  <si>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</si>
  <si>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</si>
  <si>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</si>
  <si>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</si>
  <si>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</si>
  <si>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</si>
  <si>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</si>
  <si>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</si>
  <si>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</si>
  <si>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</si>
  <si>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</si>
  <si>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</si>
  <si>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</si>
  <si>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</si>
  <si>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</si>
  <si>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</si>
  <si>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</si>
  <si>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</si>
  <si>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</si>
  <si>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</si>
  <si>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</si>
  <si>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</si>
  <si>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</si>
  <si>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</si>
  <si>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</si>
  <si>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</si>
  <si>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</si>
  <si>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</si>
  <si>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</si>
  <si>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</si>
  <si>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</si>
  <si>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</si>
  <si>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</si>
  <si>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</si>
  <si>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</si>
  <si>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</si>
  <si>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</si>
  <si>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</si>
  <si>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</si>
  <si>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</si>
  <si>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</si>
  <si>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</si>
  <si>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</si>
  <si>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</si>
  <si>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</si>
  <si>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</si>
  <si>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</si>
  <si>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</si>
  <si>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</si>
  <si>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</si>
  <si>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</si>
  <si>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</si>
  <si>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</si>
  <si>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</si>
  <si>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</si>
  <si>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</si>
  <si>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</si>
  <si>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</si>
  <si>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</si>
  <si>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</si>
  <si>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</si>
  <si>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</si>
  <si>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</si>
  <si>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</si>
  <si>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</si>
  <si>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</si>
  <si>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</si>
  <si>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</si>
  <si>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</si>
  <si>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</si>
  <si>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</si>
  <si>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</si>
  <si>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</si>
  <si>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</si>
  <si>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</si>
  <si>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</si>
  <si>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</si>
  <si>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</si>
  <si>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</si>
  <si>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</si>
  <si>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</si>
  <si>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</si>
  <si>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</si>
  <si>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</si>
  <si>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</si>
  <si>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</si>
  <si>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</si>
  <si>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</si>
  <si>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</si>
  <si>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</si>
  <si>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</si>
  <si>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</si>
  <si>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</si>
  <si>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</si>
  <si>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</si>
  <si>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</si>
  <si>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</si>
  <si>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</si>
  <si>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</si>
  <si>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</si>
  <si>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</si>
  <si>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</si>
  <si>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</si>
  <si>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</si>
  <si>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</si>
  <si>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</si>
  <si>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</si>
  <si>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</si>
  <si>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</si>
  <si>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</si>
  <si>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</si>
  <si>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</si>
  <si>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</si>
  <si>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</si>
  <si>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</si>
  <si>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</si>
  <si>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</si>
  <si>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</si>
  <si>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</si>
  <si>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</si>
  <si>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</si>
  <si>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</si>
  <si>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</si>
  <si>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</si>
  <si>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</si>
  <si>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</si>
  <si>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</si>
  <si>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</si>
  <si>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</si>
  <si>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</si>
  <si>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</si>
  <si>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</si>
  <si>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</si>
  <si>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</si>
  <si>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</si>
  <si>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</si>
  <si>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</si>
  <si>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</si>
  <si>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</si>
  <si>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</si>
  <si>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</si>
  <si>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</si>
  <si>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</si>
  <si>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</si>
  <si>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</si>
  <si>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</si>
  <si>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</si>
  <si>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</si>
  <si>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</si>
  <si>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</si>
  <si>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</si>
  <si>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</si>
  <si>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</si>
  <si>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</si>
  <si>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</si>
  <si>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</si>
  <si>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</si>
  <si>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</si>
  <si>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</si>
  <si>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</si>
  <si>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</si>
  <si>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</si>
  <si>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</si>
  <si>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</si>
  <si>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</si>
  <si>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</si>
  <si>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</si>
  <si>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</si>
  <si>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</si>
  <si>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</si>
  <si>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</si>
  <si>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</si>
  <si>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</si>
  <si>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</si>
  <si>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</si>
  <si>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</si>
  <si>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</si>
  <si>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</si>
  <si>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</si>
  <si>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</si>
  <si>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</si>
  <si>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</si>
  <si>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</si>
  <si>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</si>
  <si>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</si>
  <si>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</si>
  <si>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</si>
  <si>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</si>
  <si>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</si>
  <si>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</si>
  <si>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</si>
  <si>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</si>
  <si>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</si>
  <si>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</si>
  <si>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</si>
  <si>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</si>
  <si>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</si>
  <si>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</si>
  <si>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</si>
  <si>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</si>
  <si>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</si>
  <si>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</si>
  <si>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</si>
  <si>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</si>
  <si>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</si>
  <si>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</si>
  <si>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</si>
  <si>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</si>
  <si>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</si>
  <si>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</si>
  <si>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</si>
  <si>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</si>
  <si>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</si>
  <si>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</si>
  <si>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</si>
  <si>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</si>
  <si>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</si>
  <si>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</si>
  <si>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</si>
  <si>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</si>
  <si>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</si>
  <si>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</si>
  <si>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</si>
  <si>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</si>
  <si>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</si>
  <si>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</si>
  <si>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</si>
  <si>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</si>
  <si>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</si>
  <si>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</si>
  <si>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</si>
  <si>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</si>
  <si>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</si>
  <si>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</si>
  <si>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</si>
  <si>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</si>
  <si>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</si>
  <si>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</si>
  <si>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</si>
  <si>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</si>
  <si>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</si>
  <si>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</si>
  <si>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</si>
  <si>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</si>
  <si>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</si>
  <si>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</si>
  <si>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</si>
  <si>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</si>
  <si>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</si>
  <si>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</si>
  <si>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</si>
  <si>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</si>
  <si>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</si>
  <si>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</si>
  <si>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</si>
  <si>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</si>
  <si>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</si>
  <si>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</si>
  <si>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</si>
  <si>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</si>
  <si>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</si>
  <si>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</si>
  <si>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</si>
  <si>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</si>
  <si>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</si>
  <si>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</si>
  <si>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</si>
  <si>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</si>
  <si>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</si>
  <si>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</si>
  <si>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</si>
  <si>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</si>
  <si>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</si>
  <si>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</si>
  <si>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</si>
  <si>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</si>
  <si>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</si>
  <si>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</si>
  <si>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</si>
  <si>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</si>
  <si>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</si>
  <si>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</si>
  <si>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</si>
  <si>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</si>
  <si>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</si>
  <si>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</si>
  <si>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</si>
  <si>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</si>
  <si>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</si>
  <si>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</si>
  <si>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</si>
  <si>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</si>
  <si>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</si>
  <si>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</si>
  <si>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</si>
  <si>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</si>
  <si>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</si>
  <si>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</si>
  <si>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</si>
  <si>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</si>
  <si>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</si>
  <si>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</si>
  <si>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</si>
  <si>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</si>
  <si>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</si>
  <si>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</si>
  <si>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</si>
  <si>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</si>
  <si>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</si>
  <si>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</si>
  <si>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</si>
  <si>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</si>
  <si>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</si>
  <si>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</si>
  <si>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</si>
  <si>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</si>
  <si>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</si>
  <si>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</si>
  <si>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</si>
  <si>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</si>
  <si>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</si>
  <si>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</si>
  <si>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</si>
  <si>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</si>
  <si>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</si>
  <si>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</si>
  <si>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</si>
  <si>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</si>
  <si>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</si>
  <si>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</si>
  <si>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</si>
  <si>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</si>
  <si>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</si>
  <si>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</si>
  <si>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</si>
  <si>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</si>
  <si>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</si>
  <si>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</si>
  <si>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</si>
  <si>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</si>
  <si>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</si>
  <si>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</si>
  <si>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</si>
  <si>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</si>
  <si>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</si>
  <si>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</si>
  <si>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</si>
  <si>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</si>
  <si>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</si>
  <si>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</si>
  <si>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</si>
  <si>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</si>
  <si>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</si>
  <si>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</si>
  <si>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</si>
  <si>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</si>
  <si>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</si>
  <si>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</si>
  <si>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</si>
  <si>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</si>
  <si>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</si>
  <si>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</si>
  <si>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</si>
  <si>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</si>
  <si>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</si>
  <si>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</si>
  <si>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</si>
  <si>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</si>
  <si>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</si>
  <si>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</si>
  <si>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</si>
  <si>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</si>
  <si>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</si>
  <si>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</si>
  <si>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</si>
  <si>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</si>
  <si>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</si>
  <si>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</si>
  <si>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</si>
  <si>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</si>
  <si>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</si>
  <si>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</si>
  <si>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</si>
  <si>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</si>
  <si>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</si>
  <si>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</si>
  <si>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</si>
  <si>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</si>
  <si>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</si>
  <si>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</si>
  <si>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</si>
  <si>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</si>
  <si>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</si>
  <si>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</si>
  <si>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</si>
  <si>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</si>
  <si>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</si>
  <si>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</si>
  <si>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</si>
  <si>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</si>
  <si>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</si>
  <si>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</si>
  <si>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</si>
  <si>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</si>
  <si>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</si>
  <si>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</si>
  <si>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</si>
  <si>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</si>
  <si>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</si>
  <si>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</si>
  <si>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</si>
  <si>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</si>
  <si>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</si>
  <si>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</si>
  <si>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</si>
  <si>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</si>
  <si>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</si>
  <si>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</si>
  <si>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</si>
  <si>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</si>
  <si>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</si>
  <si>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</si>
  <si>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</si>
  <si>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</si>
  <si>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</si>
  <si>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</si>
  <si>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</si>
  <si>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</si>
  <si>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</si>
  <si>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</si>
  <si>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</si>
  <si>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</si>
  <si>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</si>
  <si>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</si>
  <si>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</si>
  <si>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</si>
  <si>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</si>
  <si>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</si>
  <si>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</si>
  <si>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</si>
  <si>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</si>
  <si>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</si>
  <si>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</si>
  <si>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</si>
  <si>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</si>
  <si>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</si>
  <si>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</si>
  <si>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</si>
  <si>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</si>
  <si>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</si>
  <si>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</si>
  <si>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</si>
  <si>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</si>
  <si>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</si>
  <si>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</si>
  <si>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</si>
  <si>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</si>
  <si>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</si>
  <si>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</si>
  <si>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</si>
  <si>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</si>
  <si>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</si>
  <si>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</si>
  <si>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</si>
  <si>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</si>
  <si>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</si>
  <si>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</si>
  <si>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</si>
  <si>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</si>
  <si>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</si>
  <si>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</si>
  <si>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</si>
  <si>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</si>
  <si>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</si>
  <si>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</si>
  <si>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</si>
  <si>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</si>
  <si>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</si>
  <si>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</si>
  <si>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</si>
  <si>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</si>
  <si>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</si>
  <si>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</si>
  <si>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</si>
  <si>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</si>
  <si>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</si>
  <si>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</si>
  <si>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</si>
  <si>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</si>
  <si>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</si>
  <si>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</si>
  <si>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</si>
  <si>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</si>
  <si>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</si>
  <si>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</si>
  <si>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</si>
  <si>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</si>
  <si>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</si>
  <si>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</si>
  <si>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</si>
  <si>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</si>
  <si>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</si>
  <si>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</si>
  <si>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</si>
  <si>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</si>
  <si>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</si>
  <si>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</si>
  <si>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</si>
  <si>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</si>
  <si>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</si>
  <si>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</si>
  <si>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</si>
  <si>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</si>
  <si>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</si>
  <si>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</si>
  <si>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</si>
  <si>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</si>
  <si>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</si>
  <si>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</si>
  <si>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</si>
  <si>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</si>
  <si>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</si>
  <si>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</si>
  <si>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</si>
  <si>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</si>
  <si>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</si>
  <si>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</si>
  <si>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</si>
  <si>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</si>
  <si>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</si>
  <si>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</si>
  <si>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</si>
  <si>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</si>
  <si>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</si>
  <si>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</si>
  <si>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</si>
  <si>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</si>
  <si>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</si>
  <si>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</si>
  <si>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</si>
  <si>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</si>
  <si>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</si>
  <si>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</si>
  <si>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</si>
  <si>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</si>
  <si>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</si>
  <si>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</si>
  <si>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</si>
  <si>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</si>
  <si>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</si>
  <si>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</si>
  <si>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</si>
  <si>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</si>
  <si>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</si>
  <si>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</si>
  <si>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</si>
  <si>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</si>
  <si>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</si>
  <si>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</si>
  <si>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PCM-20251021-00002379</t>
  </si>
  <si>
    <t>team at site checking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</si>
  <si>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</si>
  <si>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</si>
  <si>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</si>
  <si>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</si>
  <si>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</si>
  <si>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</si>
  <si>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</si>
  <si>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</si>
  <si>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PCM-20251021-00002411</t>
  </si>
  <si>
    <t>EM team moved ETA: 35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</si>
</sst>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0" totalsRowShown="0" headerRowDxfId="48" dataDxfId="47" headerRowBorderDxfId="45" tableBorderDxfId="46" totalsRowBorderDxfId="44">
  <autoFilter ref="A1:L2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8" totalsRowShown="0" headerRowDxfId="31" dataDxfId="30" headerRowBorderDxfId="28" tableBorderDxfId="29">
  <autoFilter ref="A1:L5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288.98724861111259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8.4922601851867512</v>
      </c>
      <c r="H3" s="138">
        <v>45943.437442129631</v>
      </c>
      <c r="I3" s="136" t="str">
        <f>IFERROR(VLOOKUP(D3,DB!A:F,6,0),"")</f>
        <v>Generator-SG</v>
      </c>
      <c r="J3" s="136" t="str">
        <f>IFERROR(VLOOKUP(D3,DB!A:G,7,0),"")</f>
        <v>Vandalized</v>
      </c>
      <c r="K3" s="140" t="s">
        <v>39001</v>
      </c>
      <c r="L3" s="141" t="str">
        <f>IFERROR(VLOOKUP(D3,DB!A:I,9,0),"")</f>
        <v>Latis</v>
      </c>
    </row>
    <row r="4" spans="1:15" ht="15" customHeight="1">
      <c r="A4" s="158"/>
      <c r="B4" s="157" t="str">
        <f>IFERROR(VLOOKUP(D4,DB!A:K,11,0),"")</f>
        <v/>
      </c>
      <c r="C4" s="136"/>
      <c r="D4" s="136"/>
      <c r="E4" s="137"/>
      <c r="F4" s="138"/>
      <c r="G4" s="139">
        <f ca="1">IFERROR(NOW()-F4,"")</f>
        <v>45951.935674537039</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45951.935674537039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45951.935674537039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45951.935674537039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45951.935674537039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45951.935674537039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45951.935674537039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45951.935674537039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45951.935674537039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45951.935674537039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45951.935674537039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45951.935674537039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45951.935674537039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45951.935674537039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45951.935674537039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45951.935674537039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45951.935674537039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45951.935674537039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45951.935674537039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45951.935674537039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45951.935674537039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45951.935674537039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45951.935674537039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45951.935674537039</v>
      </c>
      <c r="H27" s="138"/>
      <c r="I27" s="136" t="str">
        <f>IFERROR(VLOOKUP(D27,DB!A:F,6,0),"")</f>
        <v/>
      </c>
      <c r="J27" s="136" t="str">
        <f>IFERROR(VLOOKUP(D27,DB!A:G,7,0),"")</f>
        <v/>
      </c>
      <c r="K27" s="140"/>
      <c r="L27" s="141" t="str">
        <f>IFERROR(VLOOKUP(D27,DB!A:I,9,0),"")</f>
        <v/>
      </c>
    </row>
    <row r="28" spans="1:12" ht="15" customHeight="1">
      <c r="A28" s="147"/>
      <c r="B28" s="148" t="str">
        <f>IFERROR(VLOOKUP(D28,DB!A:K,11,0),"")</f>
        <v/>
      </c>
      <c r="C28" s="148"/>
      <c r="D28" s="148"/>
      <c r="E28" s="149"/>
      <c r="F28" s="150"/>
      <c r="G28" s="151">
        <f ca="1">IFERROR(NOW()-F28,"")</f>
        <v>45951.935674537039</v>
      </c>
      <c r="H28" s="150"/>
      <c r="I28" s="148" t="str">
        <f>IFERROR(VLOOKUP(D28,DB!A:F,6,0),"")</f>
        <v/>
      </c>
      <c r="J28" s="148" t="str">
        <f>IFERROR(VLOOKUP(D28,DB!A:G,7,0),"")</f>
        <v/>
      </c>
      <c r="K28" s="152"/>
      <c r="L28" s="153" t="str">
        <f>IFERROR(VLOOKUP(D28,DB!A:I,9,0),"")</f>
        <v/>
      </c>
    </row>
    <row r="29" spans="1:12" ht="15" customHeight="1">
      <c r="A29" s="135"/>
      <c r="B29" s="136" t="str">
        <f>IFERROR(VLOOKUP(D29,DB!A:K,11,0),"")</f>
        <v/>
      </c>
      <c r="C29" s="136"/>
      <c r="D29" s="136"/>
      <c r="E29" s="137"/>
      <c r="F29" s="138"/>
      <c r="G29" s="139">
        <f ca="1">IFERROR(NOW()-F29,"")</f>
        <v>45951.935674537039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45951.935674537039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45951.935674537039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45951.935674537039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45951.935674537039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45951.935674537039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45951.935674537039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45951.935674537039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45951.935674537039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45951.935674537039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45951.935674537039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45951.935674537039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45951.935674537039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45951.935674537039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45951.935674537039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45951.935674537039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45951.935674537039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45951.935674537039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45951.935674537039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45951.935674537039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45951.935674537039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45951.935674537039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45951.935674537039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45951.935674537039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45951.935674537039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45951.935674537039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45951.935674537039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45951.935674537039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45951.935674537039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45951.935674537039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45951.935674537039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45951.935674537039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45951.935674537039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45951.935674537039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45951.935674537039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45951.935674537039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45951.935674537039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45951.935674537039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45951.935674537039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45951.935674537039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45951.935674537039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45951.935674537039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45951.935674537039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45951.935674537039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45951.935674537039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45951.935674537039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45951.935674537039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45951.935674537039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45951.935674537039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45951.935674537039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45951.935674537039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45951.935674537039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45951.935674537039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45951.935674537039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45951.935674537039</v>
      </c>
      <c r="H83" s="138"/>
      <c r="I83" s="136" t="str">
        <f>IFERROR(VLOOKUP(D83,DB!A:F,6,0),"")</f>
        <v/>
      </c>
      <c r="J83" s="136" t="str">
        <f>IFERROR(VLOOKUP(D83,DB!A:G,7,0),"")</f>
        <v/>
      </c>
      <c r="K83" s="140"/>
      <c r="L83" s="141" t="str">
        <f>IFERROR(VLOOKUP(D83,DB!A:I,9,0),"")</f>
        <v/>
      </c>
    </row>
    <row r="84" spans="1:12" ht="15" customHeight="1">
      <c r="A84" s="147"/>
      <c r="B84" s="148" t="str">
        <f>IFERROR(VLOOKUP(D84,DB!A:K,11,0),"")</f>
        <v/>
      </c>
      <c r="C84" s="148"/>
      <c r="D84" s="148"/>
      <c r="E84" s="149"/>
      <c r="F84" s="150"/>
      <c r="G84" s="151">
        <f ca="1">IFERROR(NOW()-F84,"")</f>
        <v>45951.935674537039</v>
      </c>
      <c r="H84" s="150"/>
      <c r="I84" s="148" t="str">
        <f>IFERROR(VLOOKUP(D84,DB!A:F,6,0),"")</f>
        <v/>
      </c>
      <c r="J84" s="148"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CD80F37D-A0C5-443E-8070-E46B540DA0E8}"/>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145.20859120370733</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126.93583657407726</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7.4398990740737645</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45951.935674537039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45951.935674537039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45951.935674537039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45951.935674537039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45951.935674537039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45951.935674537039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45951.935674537039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45951.935674537039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45951.935674537039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45951.935674537039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45951.935674537039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45951.935674537039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45951.935674537039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45951.935674537039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45951.935674537039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45951.935674537039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45951.935674537039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45951.935674537039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45951.935674537039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45951.935674537039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45951.935674537039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45951.935674537039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45951.935674537039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45951.935674537039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45951.935674537039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45951.935674537039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45951.935674537039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45951.935674537039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45951.935674537039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45951.935674537039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45951.935674537039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45951.935674537039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45951.935674537039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45951.935674537039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45951.935674537039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45951.935674537039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45951.935674537039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45951.935674537039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45951.935674537039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45951.935674537039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45951.935674537039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45951.935674537039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45951.935674537039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45951.935674537039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45951.935674537039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45951.935674537039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45951.935674537039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45951.935674537039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45951.935674537039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45951.935674537039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45951.935674537039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45951.935674537039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45951.935674537039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45951.935674537039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45951.935674537039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45951.935674537039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45951.935674537039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45951.935674537039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45951.935674537039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45951.935674537039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45951.935674537039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45951.935674537039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45951.935674537039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45951.935674537039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45951.935674537039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45951.935674537039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45951.935674537039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45951.935674537039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45951.935674537039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45951.935674537039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45951.935674537039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45951.935674537039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45951.935674537039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45951.935674537039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45951.935674537039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45951.935674537039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45951.935674537039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45951.935674537039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45951.935674537039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45951.935674537039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45951.935674537039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45951.935674537039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45951.935674537039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45951.935674537039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45951.935674537039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45951.935674537039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45951.935674537039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45951.935674537039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45951.935674537039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45951.935674537039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45951.935674537039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45951.935674537039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45951.935674537039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45951.935674537039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45951.935674537039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45951.935674537039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45951.935674537039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45951.935674537039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45951.935674537039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45951.935674537039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45951.935674537039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45951.935674537039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45951.935674537039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45951.935674537039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45951.935674537039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45951.935674537039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45951.935674537039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45951.935674537039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45951.935674537039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45951.935674537039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45951.935674537039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45951.935674537039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45951.935674537039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45951.935674537039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45951.935674537039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45951.935674537039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45951.935674537039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45951.935674537039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45951.935674537039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45951.935674537039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45951.935674537039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45951.935674537039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45951.935674537039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45951.935674537039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45951.935674537039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45951.935674537039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45951.935674537039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45951.935674537039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45951.935674537039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45951.935674537039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45951.935674537039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45951.935674537039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45951.935674537039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45951.935674537039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45951.935674537039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45951.935674537039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45951.935674537039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45951.935674537039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45951.935674537039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45951.935674537039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45951.935674537039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45951.935674537039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45951.935674537039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45951.935674537039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45951.935674537039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45951.935674537039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45951.935674537039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45951.935674537039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45951.935674537039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45951.935674537039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45951.935674537039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45951.935674537039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45951.935674537039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45951.935674537039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45951.935674537039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45951.935674537039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45951.935674537039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45951.935674537039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45951.935674537039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45951.935674537039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45951.935674537039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45951.935674537039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45951.935674537039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45951.935674537039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45951.935674537039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45951.935674537039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45951.935674537039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45951.935674537039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45951.935674537039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45951.935674537039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45951.935674537039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45951.935674537039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45951.935674537039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45951.935674537039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45951.935674537039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45951.935674537039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45951.935674537039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45951.935674537039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45951.935674537039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45951.935674537039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45951.935674537039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45951.935674537039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45951.935674537039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45951.935674537039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45951.935674537039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45951.935674537039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45951.935674537039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45951.935674537039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45951.935674537039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45951.935674537039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45951.935674537039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45951.935674537039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45951.935674537039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45951.935674537039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45951.935674537039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45951.935674537039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45951.935674537039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45951.935674537039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45951.935674537039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45951.935674537039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45951.935674537039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45951.935674537039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45951.935674537039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45951.935674537039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45951.935674537039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45951.935674537039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45951.935674537039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45951.935674537039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45951.935674537039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45951.935674537039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45951.935674537039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45951.935674537039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45951.935674537039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45951.935674537039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45951.935674537039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45951.935674537039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45951.935674537039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45951.935674537039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45951.935674537039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45951.935674537039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45951.935674537039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45951.935674537039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45951.935674537039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45951.935674537039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45951.935674537039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45951.935674537039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45951.935674537039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45951.935674537039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45951.935674537039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45951.935674537039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45951.935674537039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45951.935674537039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45951.935674537039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45951.935674537039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45951.935674537039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45951.935674537039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45951.935674537039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45951.935674537039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45951.935674537039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45951.935674537039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45951.935674537039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45951.935674537039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45951.935674537039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45951.935674537039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45951.935674537039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45951.935674537039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45951.935674537039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45951.935674537039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45951.935674537039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45951.935674537039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45951.935674537039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45951.935674537039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45951.935674537039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45951.935674537039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45951.935674537039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45951.935674537039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45951.935674537039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45951.935674537039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45951.935674537039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45951.935674537039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45951.935674537039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45951.935674537039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45951.935674537039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45951.935674537039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45951.935674537039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45951.935674537039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45951.935674537039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45951.935674537039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45951.935674537039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45951.935674537039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45951.935674537039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45951.935674537039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45951.935674537039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45951.935674537039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45951.935674537039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45951.935674537039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45951.935674537039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45951.935674537039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45951.935674537039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45951.935674537039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45951.935674537039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45951.935674537039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45951.935674537039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45951.935674537039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45951.935674537039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45951.935674537039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45951.935674537039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45951.935674537039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45951.935674537039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45951.935674537039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45951.935674537039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45951.935674537039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45951.935674537039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45951.935674537039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45951.935674537039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45951.935674537039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45951.935674537039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45951.935674537039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45951.935674537039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45951.935674537039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45951.935674537039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45951.935674537039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45951.935674537039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45951.935674537039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45951.935674537039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45951.935674537039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45951.935674537039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45951.935674537039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45951.935674537039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45951.935674537039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45951.935674537039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45951.935674537039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45951.935674537039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45951.935674537039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45951.935674537039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45951.935674537039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45951.935674537039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45951.935674537039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45951.935674537039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45951.935674537039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45951.935674537039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45951.935674537039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45951.935674537039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45951.935674537039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45951.935674537039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45951.935674537039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45951.935674537039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45951.935674537039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45951.935674537039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45951.935674537039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45951.935674537039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45951.935674537039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45951.935674537039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45951.935674537039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45951.935674537039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45951.935674537039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45951.935674537039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45951.935674537039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45951.935674537039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45951.935674537039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45951.935674537039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45951.935674537039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45951.935674537039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45951.935674537039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45951.935674537039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45951.935674537039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45951.935674537039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45951.935674537039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45951.935674537039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45951.935674537039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45951.935674537039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45951.935674537039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45951.935674537039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45951.935674537039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45951.935674537039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45951.935674537039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45951.935674537039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45951.935674537039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45951.935674537039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45951.935674537039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45951.935674537039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45951.935674537039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45951.935674537039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45951.935674537039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45951.935674537039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45951.935674537039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45951.935674537039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45951.935674537039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45951.935674537039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45951.935674537039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45951.935674537039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45951.935674537039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45951.935674537039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45951.935674537039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45951.935674537039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45951.935674537039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45951.935674537039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45951.935674537039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45951.935674537039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45951.935674537039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45951.935674537039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45951.935674537039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45951.935674537039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45951.935674537039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45951.935674537039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45951.935674537039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45951.935674537039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45951.935674537039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45951.935674537039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45951.935674537039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45951.935674537039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45951.935674537039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45951.935674537039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45951.935674537039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45951.935674537039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45951.935674537039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45951.935674537039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45951.935674537039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45951.935674537039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45951.935674537039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45951.935674537039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45951.935674537039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45951.935674537039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45951.935674537039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45951.935674537039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45951.935674537039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45951.935674537039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45951.935674537039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45951.935674537039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45951.935674537039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45951.935674537039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45951.935674537039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45951.935674537039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45951.935674537039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45951.935674537039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45951.935674537039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45951.935674537039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45951.935674537039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45951.935674537039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45951.935674537039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45951.935674537039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45951.935674537039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45951.935674537039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45951.935674537039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45951.935674537039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45951.935674537039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45951.935674537039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45951.935674537039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45951.935674537039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45951.935674537039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45951.935674537039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45951.935674537039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45951.935674537039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45951.935674537039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45951.935674537039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45951.935674537039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45951.935674537039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45951.935674537039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45951.935674537039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45951.935674537039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45951.935674537039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45951.935674537039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45951.935674537039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45951.935674537039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45951.935674537039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45951.935674537039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45951.935674537039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45951.935674537039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45951.935674537039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45951.935674537039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45951.935674537039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45951.935674537039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45951.935674537039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45951.935674537039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45951.935674537039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45951.935674537039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45951.935674537039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45951.935674537039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45951.935674537039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45951.935674537039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45951.935674537039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45951.935674537039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45951.935674537039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45951.935674537039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45951.935674537039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45951.935674537039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45951.935674537039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45951.935674537039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45951.935674537039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45951.935674537039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45951.935674537039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45951.935674537039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45951.935674537039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45951.935674537039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45951.935674537039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45951.935674537039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45951.935674537039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45951.935674537039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45951.935674537039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45951.935674537039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45951.935674537039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45951.935674537039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45951.935674537039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45951.935674537039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45951.935674537039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45951.935674537039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45951.935674537039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45951.935674537039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45951.935674537039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45951.935674537039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45951.935674537039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45951.935674537039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45951.935674537039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45951.935674537039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45951.935674537039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45951.935674537039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45951.935674537039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45951.935674537039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45951.935674537039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45951.935674537039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45951.935674537039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45951.935674537039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45951.935674537039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45951.935674537039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45951.935674537039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45951.935674537039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45951.935674537039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45951.935674537039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45951.935674537039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45951.935674537039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45951.935674537039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45951.935674537039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45951.935674537039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45951.935674537039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45951.935674537039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45951.935674537039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45951.935674537039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45951.935674537039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45951.935674537039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45951.935674537039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45951.935674537039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45951.935674537039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45951.935674537039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45951.935674537039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45951.935674537039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45951.935674537039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45951.935674537039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45951.935674537039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45951.935674537039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45951.935674537039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45951.935674537039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45951.935674537039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45951.935674537039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45951.935674537039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45951.935674537039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45951.935674537039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45951.935674537039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45951.935674537039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45951.935674537039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45951.935674537039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45951.935674537039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45951.935674537039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45951.935674537039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45951.935674537039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45951.935674537039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45951.935674537039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45951.935674537039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45951.935674537039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45951.935674537039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45951.935674537039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45951.935674537039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45951.935674537039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45951.935674537039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45951.935674537039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45951.935674537039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45951.935674537039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45951.935674537039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45951.935674537039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45951.935674537039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45951.935674537039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45951.935674537039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45951.935674537039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45951.935674537039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45951.935674537039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45951.935674537039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45951.935674537039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45951.935674537039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45951.935674537039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45951.935674537039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45951.935674537039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45951.935674537039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45951.935674537039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45951.935674537039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45951.935674537039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45951.935674537039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45951.935674537039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45951.935674537039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45951.935674537039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45951.935674537039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45951.935674537039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45951.935674537039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45951.935674537039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45951.935674537039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45951.935674537039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45951.935674537039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45951.935674537039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45951.935674537039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45951.935674537039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45951.935674537039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45951.935674537039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45951.935674537039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45951.935674537039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45951.935674537039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45951.935674537039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45951.935674537039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45951.935674537039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45951.935674537039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45951.935674537039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45951.935674537039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45951.935674537039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45951.935674537039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45951.935674537039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45951.935674537039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45951.935674537039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45951.935674537039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45951.935674537039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45951.935674537039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45951.935674537039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45951.935674537039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45951.935674537039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45951.935674537039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45951.935674537039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45951.935674537039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45951.935674537039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45951.935674537039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45951.935674537039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45951.935674537039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45951.935674537039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45951.935674537039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45951.935674537039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45951.935674537039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45951.935674537039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45951.935674537039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45951.935674537039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45951.935674537039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45951.935674537039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45951.935674537039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45951.935674537039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45951.935674537039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45951.935674537039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45951.935674537039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45951.935674537039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45951.935674537039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45951.935674537039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45951.935674537039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45951.935674537039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45951.935674537039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45951.935674537039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45951.935674537039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45951.935674537039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45951.935674537039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45951.935674537039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45951.935674537039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45951.935674537039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45951.935674537039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45951.935674537039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45951.935674537039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45951.935674537039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45951.935674537039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45951.935674537039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45951.935674537039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45951.935674537039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45951.935674537039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45951.935674537039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45951.935674537039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45951.935674537039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45951.935674537039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45951.935674537039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45951.935674537039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45951.935674537039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45951.935674537039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45951.935674537039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45951.935674537039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45951.935674537039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45951.935674537039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45951.935674537039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45951.935674537039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45951.935674537039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45951.935674537039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45951.935674537039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45951.935674537039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45951.935674537039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45951.935674537039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45951.935674537039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45951.935674537039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45951.935674537039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45951.935674537039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45951.935674537039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45951.935674537039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45951.935674537039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45951.935674537039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45951.935674537039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45951.935674537039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45951.935674537039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45951.935674537039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45951.935674537039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45951.935674537039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45951.935674537039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45951.935674537039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45951.935674537039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45951.935674537039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45951.935674537039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45951.935674537039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45951.935674537039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45951.935674537039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45951.935674537039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45951.935674537039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45951.935674537039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45951.935674537039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45951.935674537039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45951.935674537039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45951.935674537039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45951.935674537039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45951.935674537039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45951.935674537039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45951.935674537039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45951.935674537039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45951.935674537039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45951.935674537039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45951.935674537039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45951.935674537039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45951.935674537039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45951.935674537039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45951.935674537039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45951.935674537039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45951.935674537039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45951.935674537039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45951.935674537039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45951.935674537039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45951.935674537039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45951.935674537039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45951.935674537039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45951.935674537039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45951.935674537039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45951.935674537039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45951.935674537039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45951.935674537039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45951.935674537039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45951.935674537039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45951.935674537039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45951.935674537039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45951.935674537039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45951.935674537039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45951.935674537039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45951.935674537039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45951.935674537039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45951.935674537039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45951.935674537039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45951.935674537039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45951.935674537039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45951.935674537039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45951.935674537039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45951.935674537039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45951.935674537039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45951.935674537039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45951.935674537039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45951.935674537039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45951.935674537039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45951.935674537039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45951.935674537039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45951.935674537039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45951.935674537039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45951.935674537039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45951.935674537039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45951.935674537039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45951.935674537039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45951.935674537039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45951.935674537039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45951.935674537039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45951.935674537039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45951.935674537039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45951.935674537039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45951.935674537039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45951.935674537039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45951.935674537039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45951.935674537039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45951.935674537039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45951.935674537039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45951.935674537039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45951.935674537039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45951.935674537039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45951.935674537039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45951.935674537039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45951.935674537039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45951.935674537039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45951.935674537039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45951.935674537039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45951.935674537039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45951.935674537039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45951.935674537039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45951.935674537039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45951.935674537039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45951.935674537039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45951.935674537039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45951.935674537039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45951.935674537039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45951.935674537039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45951.935674537039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45951.935674537039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45951.935674537039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45951.935674537039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45951.935674537039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45951.935674537039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45951.935674537039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45951.935674537039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45951.935674537039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45951.935674537039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45951.935674537039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45951.935674537039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45951.935674537039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45951.935674537039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45951.935674537039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45951.935674537039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45951.935674537039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45951.935674537039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45951.935674537039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45951.935674537039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45951.935674537039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45951.935674537039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45951.935674537039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45951.935674537039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45951.935674537039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45951.935674537039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45951.935674537039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45951.935674537039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45951.935674537039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45951.935674537039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45951.935674537039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45951.935674537039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45951.935674537039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45951.935674537039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45951.935674537039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45951.935674537039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45951.935674537039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45951.935674537039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45951.935674537039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45951.935674537039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45951.935674537039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45951.935674537039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45951.935674537039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45951.935674537039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45951.935674537039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45951.935674537039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45951.935674537039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45951.935674537039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45951.935674537039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45951.935674537039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45951.935674537039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45951.935674537039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45951.935674537039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45951.935674537039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45951.935674537039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45951.935674537039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45951.935674537039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45951.935674537039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45951.935674537039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45951.935674537039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45951.935674537039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45951.935674537039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45951.935674537039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45951.935674537039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45951.935674537039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45951.935674537039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45951.935674537039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45951.935674537039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45951.935674537039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45951.935674537039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45951.935674537039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45951.935674537039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45951.935674537039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45951.935674537039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45951.935674537039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45951.935674537039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45951.935674537039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45951.935674537039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45951.935674537039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45951.935674537039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45951.935674537039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45951.935674537039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45951.935674537039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45951.935674537039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45951.935674537039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45951.935674537039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45951.935674537039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45951.935674537039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45951.935674537039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45951.935674537039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45951.935674537039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45951.935674537039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45951.935674537039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45951.935674537039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45951.935674537039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45951.935674537039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45951.935674537039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45951.935674537039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45951.935674537039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45951.935674537039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45951.935674537039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45951.935674537039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45951.935674537039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45951.935674537039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45951.935674537039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45951.935674537039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45951.935674537039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45951.935674537039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45951.935674537039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45951.935674537039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45951.935674537039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45951.935674537039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45951.935674537039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45951.935674537039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45951.935674537039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45951.935674537039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45951.935674537039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45951.935674537039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45951.935674537039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45951.935674537039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45951.935674537039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45951.935674537039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45951.935674537039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45951.935674537039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45951.935674537039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45951.935674537039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45951.935674537039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45951.935674537039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45951.935674537039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45951.935674537039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45951.935674537039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45951.935674537039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45951.935674537039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45951.935674537039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45951.935674537039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45951.935674537039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45951.935674537039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45951.935674537039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45951.935674537039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45951.935674537039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45951.935674537039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45951.935674537039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45951.935674537039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45951.935674537039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45951.935674537039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45951.935674537039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45951.935674537039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45951.935674537039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45951.935674537039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45951.935674537039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45951.935674537039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45951.935674537039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45951.935674537039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45951.935674537039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45951.935674537039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45951.935674537039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45951.935674537039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45951.935674537039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45951.935674537039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45951.935674537039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45951.935674537039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45951.935674537039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45951.935674537039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45951.935674537039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45951.935674537039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45951.935674537039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45951.935674537039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45951.935674537039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45951.935674537039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45951.935674537039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45951.935674537039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45951.935674537039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45951.935674537039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45951.935674537039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45951.935674537039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45951.935674537039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45951.935674537039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45951.935674537039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45951.935674537039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45951.935674537039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45951.935674537039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45951.935674537039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45951.935674537039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45951.935674537039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45951.935674537039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45951.935674537039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45951.935674537039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45951.935674537039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45951.935674537039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45951.935674537039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45951.935674537039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45951.935674537039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45951.935674537039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45951.935674537039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45951.935674537039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45951.935674537039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45951.935674537039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45951.935674537039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45951.935674537039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45951.935674537039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45951.935674537039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45951.935674537039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45951.935674537039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45951.935674537039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45951.935674537039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45951.935674537039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45951.935674537039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45951.935674537039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45951.935674537039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45951.935674537039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45951.935674537039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45951.935674537039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45951.935674537039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45951.935674537039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45951.935674537039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45951.935674537039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45951.935674537039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45951.935674537039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45951.935674537039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45951.935674537039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45951.935674537039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45951.935674537039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45951.935674537039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45951.935674537039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45951.935674537039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45951.935674537039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45951.935674537039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45951.935674537039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45951.935674537039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45951.935674537039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45951.935674537039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45951.935674537039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45951.935674537039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45951.935674537039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45951.935674537039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45951.935674537039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45951.935674537039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45951.935674537039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45951.935674537039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45951.935674537039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45951.935674537039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45951.935674537039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45951.935674537039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45951.935674537039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45951.935674537039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45951.935674537039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45951.935674537039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45951.935674537039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45951.935674537039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45951.935674537039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45951.935674537039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45951.935674537039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45951.935674537039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45951.935674537039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45951.935674537039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45951.935674537039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45951.935674537039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45951.935674537039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45951.935674537039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45951.935674537039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45951.935674537039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45951.935674537039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45951.935674537039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45951.935674537039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45951.935674537039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45951.935674537039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45951.935674537039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45951.935674537039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45951.935674537039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45951.935674537039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45951.935674537039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45951.935674537039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45951.935674537039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45951.935674537039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45951.935674537039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45951.935674537039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45951.935674537039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45951.935674537039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45951.935674537039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45951.935674537039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45951.935674537039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45951.935674537039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45951.935674537039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45951.935674537039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45951.935674537039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45951.935674537039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45951.935674537039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45951.935674537039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45951.935674537039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45951.935674537039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45951.935674537039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45951.935674537039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45951.935674537039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45951.935674537039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45951.935674537039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45951.935674537039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45951.935674537039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45951.935674537039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45951.935674537039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45951.935674537039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45951.935674537039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45951.935674537039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45951.935674537039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45951.935674537039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45951.935674537039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45951.935674537039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45951.935674537039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45951.935674537039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45951.935674537039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45951.935674537039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45951.935674537039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45951.935674537039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45951.935674537039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45951.935674537039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45951.935674537039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45951.935674537039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45951.935674537039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45951.935674537039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45951.935674537039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45951.935674537039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45951.935674537039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45951.935674537039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45951.935674537039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45951.935674537039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45951.935674537039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45951.935674537039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45951.935674537039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45951.935674537039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45951.935674537039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45951.935674537039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45951.935674537039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45951.935674537039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45951.935674537039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45951.935674537039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45951.935674537039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45951.935674537039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45951.935674537039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45951.935674537039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45951.935674537039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45951.935674537039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45951.935674537039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45951.935674537039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45951.935674537039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45951.935674537039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45951.935674537039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45951.935674537039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45951.935674537039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45951.935674537039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45951.935674537039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45951.935674537039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45951.935674537039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45951.935674537039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45951.935674537039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45951.935674537039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45951.935674537039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45951.935674537039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45951.935674537039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45951.935674537039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45951.935674537039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45951.935674537039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45951.935674537039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45951.935674537039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45951.935674537039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45951.935674537039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45951.935674537039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45951.935674537039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45951.935674537039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45951.935674537039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45951.935674537039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45951.935674537039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45951.935674537039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45951.935674537039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45951.935674537039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45951.935674537039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45951.935674537039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45951.935674537039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45951.935674537039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45951.935674537039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45951.935674537039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45951.935674537039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45951.935674537039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45951.935674537039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45951.935674537039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45951.935674537039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45951.935674537039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45951.935674537039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45951.935674537039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45951.935674537039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45951.935674537039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45951.935674537039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45951.935674537039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45951.935674537039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45951.935674537039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45951.935674537039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45951.935674537039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45951.935674537039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45951.935674537039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45951.935674537039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45951.935674537039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45951.935674537039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45951.935674537039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45951.935674537039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45951.935674537039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45951.935674537039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45951.935674537039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45951.935674537039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45951.935674537039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45951.935674537039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45951.935674537039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45951.935674537039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45951.935674537039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45951.935674537039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45951.935674537039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45951.935674537039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45951.935674537039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45951.935674537039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45951.935674537039</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0"/>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248.45495694444253</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1</v>
      </c>
      <c r="D3" s="95" t="s">
        <v>34061</v>
      </c>
      <c r="E3" s="100" t="s">
        <v>38998</v>
      </c>
      <c r="F3" s="125">
        <v>45951.88853009259</v>
      </c>
      <c r="G3" s="126">
        <f ca="1">IFERROR(NOW()-F3,"")</f>
        <v>4.7144444448349532E-2</v>
      </c>
      <c r="H3" s="125">
        <v>45951.867997685185</v>
      </c>
      <c r="I3" s="121" t="str">
        <f>IFERROR(VLOOKUP(D3,DB!A:F,6,0),"")</f>
        <v>SCECO+STB</v>
      </c>
      <c r="J3" s="121" t="str">
        <f>IFERROR(VLOOKUP(D3,DB!A:G,7,0),"")</f>
        <v>Good</v>
      </c>
      <c r="K3" s="127" t="s">
        <v>39091</v>
      </c>
      <c r="L3" s="123" t="str">
        <f>IFERROR(VLOOKUP(D3,DB!A:I,9,0),"")</f>
        <v>Latis</v>
      </c>
    </row>
    <row r="4" spans="1:16" ht="15" customHeight="1">
      <c r="A4" s="121"/>
      <c r="B4" s="121" t="str">
        <f>IFERROR(VLOOKUP(D4,DB!A:K,11,0),"")</f>
        <v/>
      </c>
      <c r="C4" s="122"/>
      <c r="D4" s="123"/>
      <c r="E4" s="100"/>
      <c r="F4" s="125"/>
      <c r="G4" s="126">
        <f ca="1">IFERROR(NOW()-F4,"")</f>
        <v>45951.935674537039</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24"/>
      <c r="F5" s="125"/>
      <c r="G5" s="126">
        <f ca="1">IFERROR(NOW()-F5,"")</f>
        <v>45951.935674537039</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24"/>
      <c r="F6" s="125"/>
      <c r="G6" s="126">
        <f ca="1">IFERROR(NOW()-F6,"")</f>
        <v>45951.935674537039</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24"/>
      <c r="F7" s="125"/>
      <c r="G7" s="126">
        <f ca="1">IFERROR(NOW()-F7,"")</f>
        <v>45951.935674537039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45951.935674537039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45951.935674537039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45951.935674537039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45951.935674537039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45951.935674537039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45951.935674537039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45951.935674537039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45951.935674537039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45951.935674537039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45951.935674537039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45951.935674537039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45951.935674537039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45951.935674537039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45951.935674537039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45951.935674537039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45951.935674537039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45951.935674537039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45951.935674537039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45951.935674537039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45951.935674537039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45951.935674537039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45951.935674537039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45951.935674537039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45951.935674537039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45951.935674537039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45951.935674537039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45951.935674537039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45951.935674537039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45951.935674537039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45951.935674537039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45951.935674537039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45951.935674537039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45951.935674537039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45951.935674537039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45951.935674537039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45951.935674537039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45951.935674537039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45951.935674537039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45951.935674537039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45951.935674537039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45951.935674537039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45951.935674537039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45951.935674537039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45951.935674537039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45951.935674537039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45951.935674537039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45951.935674537039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45951.935674537039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45951.935674537039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45951.935674537039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45951.935674537039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45951.935674537039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45951.935674537039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45951.935674537039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45951.935674537039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45951.935674537039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45951.935674537039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45951.935674537039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45951.935674537039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45951.935674537039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45951.935674537039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45951.935674537039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45951.935674537039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45951.935674537039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45951.935674537039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45951.935674537039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45951.935674537039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45951.935674537039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45951.935674537039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45951.935674537039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45951.935674537039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45951.935674537039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45951.935674537039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45951.935674537039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45951.935674537039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45951.935674537039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45951.935674537039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45951.935674537039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45951.935674537039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45951.935674537039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45951.935674537039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45951.935674537039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45951.935674537039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45951.935674537039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45951.935674537039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45951.935674537039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45951.935674537039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45951.935674537039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45951.935674537039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45951.935674537039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45951.935674537039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45951.935674537039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45951.935674537039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45951.935674537039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45951.935674537039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45951.935674537039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45951.935674537039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45951.935674537039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45951.935674537039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45951.935674537039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45951.935674537039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45951.935674537039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45951.935674537039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45951.935674537039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45951.935674537039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45951.935674537039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45951.935674537039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45951.935674537039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45951.935674537039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45951.935674537039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45951.935674537039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45951.935674537039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45951.935674537039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45951.935674537039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45951.935674537039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45951.935674537039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45951.935674537039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45951.935674537039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45951.935674537039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45951.935674537039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45951.935674537039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45951.935674537039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45951.935674537039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45951.935674537039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45951.935674537039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45951.935674537039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45951.935674537039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45951.935674537039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45951.935674537039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45951.935674537039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45951.935674537039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45951.935674537039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45951.935674537039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45951.935674537039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45951.935674537039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45951.935674537039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45951.935674537039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45951.935674537039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45951.935674537039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45951.935674537039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45951.935674537039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45951.935674537039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45951.935674537039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45951.935674537039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45951.935674537039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45951.935674537039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45951.935674537039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45951.935674537039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45951.935674537039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45951.935674537039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45951.935674537039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45951.935674537039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45951.935674537039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45951.935674537039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45951.935674537039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45951.935674537039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45951.935674537039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45951.935674537039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45951.935674537039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45951.935674537039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45951.935674537039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45951.935674537039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45951.935674537039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45951.935674537039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45951.935674537039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45951.935674537039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45951.935674537039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45951.935674537039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45951.935674537039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45951.935674537039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45951.935674537039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45951.935674537039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45951.935674537039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45951.935674537039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45951.935674537039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45951.935674537039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45951.935674537039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45951.935674537039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45951.935674537039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45951.935674537039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45951.935674537039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45951.935674537039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45951.935674537039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45951.935674537039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45951.935674537039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45951.935674537039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45951.935674537039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45951.935674537039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45951.935674537039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45951.935674537039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45951.935674537039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45951.935674537039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45951.935674537039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45951.935674537039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45951.935674537039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45951.935674537039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45951.935674537039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45951.935674537039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45951.935674537039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45951.935674537039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45951.935674537039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45951.935674537039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45951.935674537039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45951.935674537039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45951.935674537039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45951.935674537039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45951.935674537039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45951.935674537039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45951.935674537039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45951.935674537039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45951.935674537039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45951.935674537039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45951.935674537039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45951.935674537039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45951.935674537039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45951.935674537039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45951.935674537039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45951.935674537039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45951.935674537039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45951.935674537039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45951.935674537039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45951.935674537039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45951.935674537039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45951.935674537039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45951.935674537039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45951.935674537039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45951.935674537039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45951.935674537039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45951.935674537039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45951.935674537039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45951.935674537039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45951.935674537039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45951.935674537039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45951.935674537039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45951.935674537039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45951.935674537039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45951.935674537039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45951.935674537039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45951.935674537039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45951.935674537039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45951.935674537039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45951.935674537039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45951.935674537039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45951.935674537039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45951.935674537039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45951.935674537039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45951.935674537039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45951.935674537039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45951.935674537039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45951.935674537039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45951.935674537039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45951.935674537039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45951.935674537039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45951.935674537039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45951.935674537039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45951.935674537039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45951.935674537039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45951.935674537039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45951.935674537039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45951.935674537039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45951.935674537039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45951.935674537039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45951.935674537039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45951.935674537039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45951.935674537039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45951.935674537039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45951.935674537039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45951.935674537039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45951.935674537039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45951.935674537039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45951.935674537039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45951.935674537039</v>
      </c>
      <c r="H279" s="125"/>
      <c r="I279" s="121" t="str">
        <f>IFERROR(VLOOKUP(D279,DB!A:F,6,0),"")</f>
        <v/>
      </c>
      <c r="J279" s="121" t="str">
        <f>IFERROR(VLOOKUP(D279,DB!A:G,7,0),"")</f>
        <v/>
      </c>
      <c r="K279" s="127"/>
      <c r="L279" s="123" t="str">
        <f>IFERROR(VLOOKUP(D279,DB!A:I,9,0),"")</f>
        <v/>
      </c>
    </row>
    <row r="280" spans="1:12" ht="15" customHeight="1">
      <c r="A280" s="128"/>
      <c r="B280" s="128" t="str">
        <f>IFERROR(VLOOKUP(D280,DB!A:K,11,0),"")</f>
        <v/>
      </c>
      <c r="C280" s="129"/>
      <c r="D280" s="130"/>
      <c r="E280" s="131"/>
      <c r="F280" s="132"/>
      <c r="G280" s="133">
        <f ca="1">IFERROR(NOW()-F280,"")</f>
        <v>45951.935674537039</v>
      </c>
      <c r="H280" s="132"/>
      <c r="I280" s="128" t="str">
        <f>IFERROR(VLOOKUP(D280,DB!A:F,6,0),"")</f>
        <v/>
      </c>
      <c r="J280" s="128" t="str">
        <f>IFERROR(VLOOKUP(D280,DB!A:G,7,0),"")</f>
        <v/>
      </c>
      <c r="K280" s="134"/>
      <c r="L280" s="130" t="str">
        <f>IFERROR(VLOOKUP(D280,DB!A:I,9,0),"")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3"/>
  <sheetViews>
    <sheetView tabSelected="1" workbookViewId="0">
      <selection activeCell="D12" sqref="D12"/>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60" t="s">
        <v>38987</v>
      </c>
      <c r="B1" s="160" t="s">
        <v>38988</v>
      </c>
      <c r="C1" s="160" t="s">
        <v>38989</v>
      </c>
      <c r="D1" s="160" t="s">
        <v>166</v>
      </c>
      <c r="E1" s="160" t="s">
        <v>38990</v>
      </c>
      <c r="F1" s="161" t="s">
        <v>38991</v>
      </c>
      <c r="G1" s="162" t="s">
        <v>38992</v>
      </c>
      <c r="H1" s="161" t="s">
        <v>38993</v>
      </c>
      <c r="I1" s="160" t="s">
        <v>38994</v>
      </c>
      <c r="J1" s="160" t="s">
        <v>38995</v>
      </c>
      <c r="K1" s="160" t="s">
        <v>38996</v>
      </c>
      <c r="L1" s="160" t="s">
        <v>8</v>
      </c>
      <c r="M1" s="96"/>
    </row>
    <row r="2" spans="1:13" ht="15">
      <c r="A2" s="37" t="s">
        <v>39092</v>
      </c>
      <c r="B2" s="37" t="str">
        <f>IFERROR(VLOOKUP(D2,DB!A:K,11,0),"")</f>
        <v>R5</v>
      </c>
      <c r="C2" s="37">
        <v>3</v>
      </c>
      <c r="D2" s="120" t="s">
        <v>36034</v>
      </c>
      <c r="E2" s="37" t="s">
        <v>38998</v>
      </c>
      <c r="F2" s="38">
        <v>45891.832060185188</v>
      </c>
      <c r="G2" s="146">
        <f ca="1">IFERROR(NOW()-F2,"")</f>
        <v>60.10361435185041</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25.746797222222085</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7.1641004629636882</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39079</v>
      </c>
      <c r="F5" s="155">
        <v>45948.661111111112</v>
      </c>
      <c r="G5" s="156">
        <f ca="1">IFERROR(NOW()-F5,"")</f>
        <v>3.274563425926317</v>
      </c>
      <c r="H5" s="155">
        <v>45948.661111111112</v>
      </c>
      <c r="I5" s="154" t="str">
        <f>IFERROR(VLOOKUP(D5,DB!A:F,6,0),"")</f>
        <v>SCECO</v>
      </c>
      <c r="J5" s="154" t="str">
        <f>IFERROR(VLOOKUP(D5,DB!A:G,7,0),"")</f>
        <v>Dead</v>
      </c>
      <c r="K5" s="154" t="s">
        <v>39099</v>
      </c>
      <c r="L5" s="154" t="str">
        <f>IFERROR(VLOOKUP(D5,DB!A:I,9,0),"")</f>
        <v>Latis</v>
      </c>
    </row>
    <row r="6" spans="1:13" ht="15">
      <c r="A6" s="154" t="s">
        <v>39100</v>
      </c>
      <c r="B6" s="154" t="str">
        <f>IFERROR(VLOOKUP(D6,DB!A:K,11,0),"")</f>
        <v>R5</v>
      </c>
      <c r="C6" s="154">
        <v>1</v>
      </c>
      <c r="D6" s="154" t="s">
        <v>38444</v>
      </c>
      <c r="E6" s="154" t="s">
        <v>38998</v>
      </c>
      <c r="F6" s="155">
        <v>45951.920706018522</v>
      </c>
      <c r="G6" s="156">
        <f ca="1">IFERROR(NOW()-F6,"")</f>
        <v>1.4968518516980112E-2</v>
      </c>
      <c r="H6" s="155">
        <v>45951.914930555555</v>
      </c>
      <c r="I6" s="154" t="str">
        <f>IFERROR(VLOOKUP(D6,DB!A:F,6,0),"")</f>
        <v>SCECO</v>
      </c>
      <c r="J6" s="154" t="str">
        <f>IFERROR(VLOOKUP(D6,DB!A:G,7,0),"")</f>
        <v>Haj Removal</v>
      </c>
      <c r="K6" s="154" t="s">
        <v>39101</v>
      </c>
      <c r="L6" s="154" t="str">
        <f>IFERROR(VLOOKUP(D6,DB!A:I,9,0),"")</f>
        <v>Latis</v>
      </c>
    </row>
    <row r="7" spans="1:13" ht="15">
      <c r="A7" s="163"/>
      <c r="B7" s="163" t="str">
        <f>IFERROR(VLOOKUP(D7,DB!A:K,11,0),"")</f>
        <v/>
      </c>
      <c r="C7" s="163"/>
      <c r="D7" s="163"/>
      <c r="E7" s="163"/>
      <c r="F7" s="164"/>
      <c r="G7" s="165">
        <f ca="1">IFERROR(NOW()-F7,"")</f>
        <v>45951.935674537039</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45951.935674537039</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45951.935674537039</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45951.935674537039</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45951.935674537039</v>
      </c>
      <c r="H11" s="164"/>
      <c r="I11" s="163" t="str">
        <f>IFERROR(VLOOKUP(D11,DB!A:F,6,0),"")</f>
        <v/>
      </c>
      <c r="J11" s="163" t="str">
        <f>IFERROR(VLOOKUP(D11,DB!A:G,7,0),"")</f>
        <v/>
      </c>
      <c r="K11" s="163"/>
      <c r="L11" s="163" t="str">
        <f>IFERROR(VLOOKUP(D11,DB!A:I,9,0),"")</f>
        <v/>
      </c>
    </row>
    <row r="12" spans="1:13" ht="15">
      <c r="A12" s="163"/>
      <c r="B12" s="163" t="str">
        <f>IFERROR(VLOOKUP(D12,DB!A:K,11,0),"")</f>
        <v/>
      </c>
      <c r="C12" s="163"/>
      <c r="D12"/>
      <c r="E12" s="163"/>
      <c r="F12" s="164"/>
      <c r="G12" s="165">
        <f ca="1">IFERROR(NOW()-F12,"")</f>
        <v>45951.935674537039</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45951.935674537039</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45951.935674537039</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45951.935674537039</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45951.935674537039</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45951.935674537039</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45951.935674537039</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45951.935674537039</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45951.935674537039</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45951.935674537039</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45951.935674537039</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45951.935674537039</v>
      </c>
      <c r="H23" s="164"/>
      <c r="I23" s="163" t="str">
        <f>IFERROR(VLOOKUP(D23,DB!A:F,6,0),"")</f>
        <v/>
      </c>
      <c r="J23" s="163" t="str">
        <f>IFERROR(VLOOKUP(D23,DB!A:G,7,0),"")</f>
        <v/>
      </c>
      <c r="K23" s="163"/>
      <c r="L23" s="163" t="str">
        <f>IFERROR(VLOOKUP(D23,DB!A:I,9,0),"")</f>
        <v/>
      </c>
    </row>
    <row r="24" spans="1:12" ht="15">
      <c r="A24" s="163"/>
      <c r="B24" s="163" t="str">
        <f>IFERROR(VLOOKUP(D24,DB!A:K,11,0),"")</f>
        <v/>
      </c>
      <c r="C24" s="163"/>
      <c r="D24" s="159"/>
      <c r="E24" s="163"/>
      <c r="F24" s="164"/>
      <c r="G24" s="165">
        <f ca="1">IFERROR(NOW()-F24,"")</f>
        <v>45951.935674537039</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45951.935674537039</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45951.935674537039</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45951.935674537039</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45951.935674537039</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45951.935674537039</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45951.935674537039</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45951.935674537039</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45951.935674537039</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45951.935674537039</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45951.935674537039</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45951.935674537039</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45951.935674537039</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45951.935674537039</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45951.935674537039</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45951.935674537039</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45951.935674537039</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45951.935674537039</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45951.935674537039</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45951.935674537039</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45951.935674537039</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45951.935674537039</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45951.935674537039</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45951.935674537039</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45951.935674537039</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45951.935674537039</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45951.935674537039</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45951.935674537039</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45951.935674537039</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45951.935674537039</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45951.935674537039</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45951.935674537039</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45951.935674537039</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45951.935674537039</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45951.935674537039</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45951.935674537039</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45951.935674537039</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45951.935674537039</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45951.935674537039</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45951.935674537039</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45951.935674537039</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45951.935674537039</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45951.935674537039</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45951.935674537039</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45951.935674537039</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45951.935674537039</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45951.935674537039</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45951.935674537039</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45951.935674537039</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45951.935674537039</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45951.935674537039</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45951.935674537039</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45951.935674537039</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45951.935674537039</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45951.935674537039</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45951.935674537039</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45951.935674537039</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45951.935674537039</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45951.935674537039</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45951.935674537039</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45951.935674537039</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45951.935674537039</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45951.935674537039</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45951.935674537039</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45951.935674537039</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45951.935674537039</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45951.935674537039</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45951.935674537039</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45951.935674537039</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45951.935674537039</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45951.935674537039</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45951.935674537039</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45951.935674537039</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45951.935674537039</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45951.935674537039</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45951.935674537039</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45951.935674537039</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45951.935674537039</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45951.935674537039</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45951.935674537039</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45951.935674537039</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45951.935674537039</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45951.935674537039</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45951.935674537039</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45951.935674537039</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45951.935674537039</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45951.935674537039</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45951.935674537039</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45951.935674537039</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45951.935674537039</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45951.935674537039</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45951.935674537039</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45951.935674537039</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45951.935674537039</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45951.935674537039</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45951.935674537039</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45951.935674537039</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45951.935674537039</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45951.935674537039</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45951.935674537039</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45951.935674537039</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45951.935674537039</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45951.935674537039</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45951.935674537039</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45951.935674537039</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45951.935674537039</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45951.935674537039</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45951.935674537039</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45951.935674537039</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45951.935674537039</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45951.935674537039</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45951.935674537039</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45951.935674537039</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45951.935674537039</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45951.935674537039</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45951.935674537039</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45951.935674537039</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45951.935674537039</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45951.935674537039</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45951.935674537039</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45951.935674537039</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45951.935674537039</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45951.935674537039</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45951.935674537039</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45951.935674537039</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45951.935674537039</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45951.935674537039</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45951.935674537039</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45951.935674537039</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45951.935674537039</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45951.935674537039</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45951.935674537039</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45951.935674537039</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45951.935674537039</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45951.935674537039</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45951.935674537039</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45951.935674537039</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45951.935674537039</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45951.935674537039</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45951.935674537039</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45951.935674537039</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45951.935674537039</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45951.935674537039</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45951.935674537039</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45951.935674537039</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45951.935674537039</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45951.935674537039</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45951.935674537039</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45951.935674537039</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45951.935674537039</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45951.935674537039</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45951.935674537039</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45951.935674537039</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45951.935674537039</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45951.935674537039</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45951.935674537039</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45951.935674537039</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45951.935674537039</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45951.935674537039</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45951.935674537039</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45951.935674537039</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45951.935674537039</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45951.935674537039</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45951.935674537039</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45951.935674537039</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45951.935674537039</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45951.935674537039</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45951.935674537039</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45951.935674537039</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45951.935674537039</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45951.935674537039</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45951.935674537039</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45951.935674537039</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45951.935674537039</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45951.935674537039</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45951.935674537039</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45951.935674537039</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45951.935674537039</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45951.935674537039</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45951.935674537039</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45951.935674537039</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45951.935674537039</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45951.935674537039</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45951.935674537039</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45951.935674537039</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45951.935674537039</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45951.935674537039</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45951.935674537039</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45951.935674537039</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45951.935674537039</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45951.935674537039</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45951.935674537039</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45951.935674537039</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45951.935674537039</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45951.935674537039</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45951.935674537039</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45951.935674537039</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45951.935674537039</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45951.935674537039</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45951.935674537039</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45951.935674537039</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45951.935674537039</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45951.935674537039</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45951.935674537039</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45951.935674537039</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45951.935674537039</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45951.935674537039</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45951.935674537039</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45951.935674537039</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45951.935674537039</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45951.935674537039</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45951.935674537039</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45951.935674537039</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45951.935674537039</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45951.935674537039</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45951.935674537039</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45951.935674537039</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45951.935674537039</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45951.935674537039</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45951.935674537039</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45951.935674537039</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45951.935674537039</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45951.935674537039</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45951.935674537039</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45951.935674537039</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45951.935674537039</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45951.935674537039</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45951.935674537039</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45951.935674537039</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45951.935674537039</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45951.935674537039</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45951.935674537039</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45951.935674537039</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45951.935674537039</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45951.935674537039</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45951.935674537039</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45951.935674537039</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45951.935674537039</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45951.935674537039</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45951.935674537039</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45951.935674537039</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45951.935674537039</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45951.935674537039</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45951.935674537039</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45951.935674537039</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45951.935674537039</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45951.935674537039</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45951.935674537039</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45951.935674537039</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45951.935674537039</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45951.935674537039</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45951.935674537039</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45951.935674537039</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45951.935674537039</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45951.935674537039</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45951.935674537039</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45951.935674537039</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45951.935674537039</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45951.935674537039</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45951.935674537039</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45951.935674537039</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45951.935674537039</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45951.935674537039</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45951.935674537039</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45951.935674537039</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45951.935674537039</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45951.935674537039</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45951.935674537039</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45951.935674537039</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45951.935674537039</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45951.935674537039</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45951.935674537039</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45951.935674537039</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45951.935674537039</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45951.935674537039</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45951.935674537039</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45951.935674537039</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45951.935674537039</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45951.935674537039</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45951.935674537039</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45951.935674537039</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45951.935674537039</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45951.935674537039</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45951.935674537039</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45951.935674537039</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45951.935674537039</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45951.935674537039</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45951.935674537039</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45951.935674537039</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45951.935674537039</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45951.935674537039</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45951.935674537039</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45951.935674537039</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45951.935674537039</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45951.935674537039</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45951.935674537039</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45951.935674537039</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45951.935674537039</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45951.935674537039</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45951.935674537039</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45951.935674537039</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45951.935674537039</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45951.935674537039</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45951.935674537039</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45951.935674537039</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45951.935674537039</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45951.935674537039</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45951.935674537039</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45951.935674537039</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45951.935674537039</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45951.935674537039</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45951.935674537039</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45951.935674537039</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45951.935674537039</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45951.935674537039</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45951.935674537039</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45951.935674537039</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45951.935674537039</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45951.935674537039</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45951.935674537039</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45951.935674537039</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45951.935674537039</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45951.935674537039</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45951.935674537039</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45951.935674537039</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45951.935674537039</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45951.935674537039</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45951.935674537039</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45951.935674537039</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45951.935674537039</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45951.935674537039</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45951.935674537039</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45951.935674537039</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45951.935674537039</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45951.935674537039</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45951.935674537039</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45951.935674537039</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45951.935674537039</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45951.935674537039</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45951.935674537039</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45951.935674537039</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45951.935674537039</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45951.935674537039</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45951.935674537039</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45951.935674537039</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45951.935674537039</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45951.935674537039</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45951.935674537039</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45951.935674537039</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45951.935674537039</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45951.935674537039</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45951.935674537039</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45951.935674537039</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45951.935674537039</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45951.935674537039</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45951.935674537039</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45951.935674537039</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45951.935674537039</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45951.935674537039</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45951.935674537039</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45951.935674537039</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45951.935674537039</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45951.935674537039</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45951.935674537039</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45951.935674537039</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45951.935674537039</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45951.935674537039</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45951.935674537039</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45951.935674537039</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45951.935674537039</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45951.935674537039</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45951.935674537039</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45951.935674537039</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45951.935674537039</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45951.935674537039</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45951.935674537039</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45951.935674537039</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45951.935674537039</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45951.935674537039</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45951.935674537039</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45951.935674537039</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45951.935674537039</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45951.935674537039</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45951.935674537039</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45951.935674537039</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45951.935674537039</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45951.935674537039</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45951.935674537039</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45951.935674537039</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45951.935674537039</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45951.935674537039</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45951.935674537039</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45951.935674537039</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45951.935674537039</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45951.935674537039</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45951.935674537039</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45951.935674537039</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45951.935674537039</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45951.935674537039</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45951.935674537039</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45951.935674537039</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45951.935674537039</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45951.935674537039</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45951.935674537039</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45951.935674537039</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45951.935674537039</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45951.935674537039</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45951.935674537039</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45951.935674537039</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45951.935674537039</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45951.935674537039</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45951.935674537039</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45951.935674537039</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45951.935674537039</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45951.935674537039</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45951.935674537039</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45951.935674537039</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45951.935674537039</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45951.935674537039</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45951.935674537039</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45951.935674537039</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45951.935674537039</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45951.935674537039</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45951.935674537039</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45951.935674537039</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45951.935674537039</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45951.935674537039</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45951.935674537039</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45951.935674537039</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45951.935674537039</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45951.935674537039</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45951.935674537039</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45951.935674537039</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45951.935674537039</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45951.935674537039</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45951.935674537039</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45951.935674537039</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45951.935674537039</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45951.935674537039</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45951.935674537039</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45951.935674537039</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45951.935674537039</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45951.935674537039</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45951.935674537039</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45951.935674537039</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45951.935674537039</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45951.935674537039</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45951.935674537039</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45951.935674537039</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45951.935674537039</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45951.935674537039</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45951.935674537039</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45951.935674537039</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45951.935674537039</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45951.935674537039</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45951.935674537039</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45951.935674537039</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45951.935674537039</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45951.935674537039</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45951.935674537039</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45951.935674537039</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45951.935674537039</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45951.935674537039</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45951.935674537039</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45951.935674537039</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45951.935674537039</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45951.935674537039</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45951.935674537039</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45951.935674537039</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45951.935674537039</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45951.935674537039</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45951.935674537039</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45951.935674537039</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45951.935674537039</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45951.935674537039</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45951.935674537039</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45951.935674537039</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45951.935674537039</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45951.935674537039</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45951.935674537039</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45951.935674537039</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45951.935674537039</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45951.935674537039</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45951.935674537039</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45951.935674537039</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45951.935674537039</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45951.935674537039</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45951.935674537039</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45951.935674537039</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45951.935674537039</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45951.935674537039</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45951.935674537039</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45951.935674537039</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45951.935674537039</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45951.935674537039</v>
      </c>
      <c r="H518" s="164"/>
      <c r="I518" s="163" t="str">
        <f>IFERROR(VLOOKUP(D518,DB!A:F,6,0),"")</f>
        <v/>
      </c>
      <c r="J518" s="163" t="str">
        <f>IFERROR(VLOOKUP(D518,DB!A:G,7,0),"")</f>
        <v/>
      </c>
      <c r="K518" s="163"/>
      <c r="L518" s="163" t="str">
        <f>IFERROR(VLOOKUP(D518,DB!A:I,9,0),"")</f>
        <v/>
      </c>
    </row>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8" ht="15"/>
    <row r="629" ht="15"/>
    <row r="631" ht="15"/>
    <row r="632" ht="15"/>
    <row r="633" ht="15"/>
    <row r="634" ht="15"/>
    <row r="636" ht="15"/>
    <row r="637" ht="15"/>
    <row r="644" ht="15"/>
    <row r="645" ht="15"/>
    <row r="646" ht="15"/>
    <row r="647" ht="15"/>
    <row r="648" ht="15"/>
    <row r="649" ht="15"/>
    <row r="652" ht="15"/>
    <row r="653" ht="15"/>
    <row r="654" ht="15"/>
    <row r="655" ht="15"/>
    <row r="656" ht="15"/>
    <row r="657" ht="15"/>
    <row r="658" ht="15"/>
    <row r="659" ht="15"/>
    <row r="660" ht="15"/>
    <row r="661" ht="15"/>
    <row r="662" ht="15"/>
    <row r="663"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9" ht="15"/>
    <row r="720" ht="15"/>
    <row r="757" ht="15"/>
    <row r="758" ht="15"/>
    <row r="759" ht="15"/>
    <row r="760" ht="15"/>
    <row r="761" ht="15"/>
    <row r="762" ht="15"/>
    <row r="763" ht="15"/>
    <row r="764" ht="15"/>
    <row r="765" ht="15"/>
    <row r="766"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49" ht="15"/>
    <row r="851" ht="15"/>
    <row r="852"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5" ht="15"/>
    <row r="886" ht="15"/>
    <row r="1056" ht="15"/>
    <row r="1057" ht="15"/>
    <row r="1058" ht="15"/>
    <row r="1059" ht="15"/>
    <row r="1060" ht="15"/>
    <row r="1061" ht="15"/>
    <row r="1067" ht="15"/>
    <row r="1068" ht="15"/>
    <row r="1069" ht="15"/>
    <row r="1070" ht="15"/>
    <row r="1071" ht="15"/>
    <row r="1072" ht="15"/>
    <row r="1073"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4" ht="15"/>
    <row r="1125" ht="15"/>
    <row r="1131" ht="15"/>
    <row r="1132" ht="15"/>
    <row r="1134" ht="15"/>
    <row r="1135" ht="15"/>
    <row r="1136" ht="15"/>
    <row r="1137" ht="15"/>
    <row r="1138" ht="15"/>
    <row r="1139" ht="15"/>
    <row r="1140" ht="15"/>
    <row r="1142" ht="15"/>
    <row r="1143" ht="15"/>
    <row r="1144"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0" ht="15"/>
    <row r="1221" ht="15"/>
    <row r="1222" ht="15"/>
    <row r="1223" ht="15"/>
    <row r="1224" ht="15"/>
    <row r="1225" ht="15"/>
    <row r="1226" ht="15"/>
    <row r="1228" ht="15"/>
    <row r="1229" ht="15"/>
    <row r="1230" ht="15"/>
    <row r="1231" ht="15"/>
    <row r="1232" ht="15"/>
    <row r="1233" ht="15"/>
    <row r="1234" ht="15"/>
    <row r="1235" ht="15"/>
    <row r="1236" ht="15"/>
    <row r="1237" ht="15"/>
    <row r="1238" ht="15"/>
    <row r="1239"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2" ht="15"/>
    <row r="1263" ht="15"/>
    <row r="1264" ht="15"/>
    <row r="1265" ht="15"/>
    <row r="1266" ht="15"/>
    <row r="1267" ht="15"/>
    <row r="1268" ht="15"/>
    <row r="1269" ht="15"/>
    <row r="1270" ht="15"/>
    <row r="1271" ht="15"/>
    <row r="1279" ht="15"/>
    <row r="1280" ht="15"/>
    <row r="1283" ht="15"/>
    <row r="1284" ht="15"/>
    <row r="1285" ht="15"/>
    <row r="1286" ht="15"/>
    <row r="1287" ht="15"/>
    <row r="1288" ht="15"/>
    <row r="1289" ht="15"/>
    <row r="1290" ht="15"/>
    <row r="1293" ht="15"/>
    <row r="1294" ht="15"/>
    <row r="1295" ht="15"/>
    <row r="1296" ht="15"/>
    <row r="1297" ht="15"/>
    <row r="1298" ht="15"/>
    <row r="1299" ht="15"/>
    <row r="1300" ht="15"/>
    <row r="1301" ht="15"/>
    <row r="1302" ht="15"/>
    <row r="1303" ht="15"/>
    <row r="1304" ht="15"/>
    <row r="1306" ht="15"/>
    <row r="1307" ht="15"/>
    <row r="1308" ht="15"/>
    <row r="1311" ht="15"/>
    <row r="1313" ht="15"/>
    <row r="1315" ht="15"/>
    <row r="1318" ht="15"/>
    <row r="1319" ht="15"/>
    <row r="1320" ht="15"/>
    <row r="1322" ht="15"/>
    <row r="1324" ht="15"/>
    <row r="1325" ht="15"/>
    <row r="1326" ht="15"/>
    <row r="1327" ht="15"/>
    <row r="1328" ht="15"/>
    <row r="1330" ht="15"/>
    <row r="1331" ht="15"/>
    <row r="1332" ht="15"/>
    <row r="1333" ht="15"/>
  </sheetData>
  <dataValidations count="2">
    <dataValidation allowBlank="1" showInputMessage="1" showErrorMessage="1" sqref="E1" xr:uid="{920C6338-E771-4DAE-8C89-92A9093EA4DE}"/>
    <dataValidation type="list" allowBlank="1" showInputMessage="1" showErrorMessage="1" sqref="E2:E5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45951.935674537039</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45951.935674537039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45951.935674537039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45951.935674537039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45951.935674537039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45951.935674537039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45951.935674537039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45951.935674537039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45951.935674537039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45951.935674537039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45951.935674537039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45951.935674537039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45951.935674537039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45951.935674537039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45951.935674537039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45951.935674537039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45951.935674537039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45951.935674537039</v>
      </c>
      <c r="H19" s="109"/>
      <c r="I19" s="105" t="str">
        <f>IFERROR(VLOOKUP(D19,DB!A:F,6,0),"")</f>
        <v/>
      </c>
      <c r="J19" s="104" t="str">
        <f>IFERROR(VLOOKUP(D19,DB!A:G,7,0),"")</f>
        <v/>
      </c>
      <c r="K19" s="110"/>
      <c r="L19" s="111" t="str">
        <f>IFERROR(VLOOKUP(D19,DB!A:I,9,0),"")</f>
        <v/>
      </c>
    </row>
  </sheetData>
  <dataValidations count="2">
    <dataValidation allowBlank="1" showInputMessage="1" showErrorMessage="1" sqref="E1" xr:uid="{380493DB-286A-4683-AF55-C78F04945A49}"/>
    <dataValidation type="list" allowBlank="1" showInputMessage="1" showErrorMessage="1" sqref="E2:E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2025-10-21T19:29:23Z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