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68" documentId="13_ncr:1_{F6CB121F-512D-4AA6-A0C1-0FB36C537598}" xr6:coauthVersionLast="47" xr6:coauthVersionMax="47" xr10:uidLastSave="{614CD6D8-9923-42FD-AF81-156F8C947A2C}"/>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<sst xmlns="http://schemas.openxmlformats.org/spreadsheetml/2006/main" count="178580" uniqueCount="39074">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</sst>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271.96558182870649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45934.91400798611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45934.91400798611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45934.91400798611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45934.91400798611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45934.91400798611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45934.91400798611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45934.91400798611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45934.91400798611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45934.91400798611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45934.91400798611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45934.91400798611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45934.91400798611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45934.91400798611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45934.91400798611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45934.91400798611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45934.91400798611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45934.91400798611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45934.91400798611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45934.91400798611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45934.91400798611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45934.91400798611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45934.91400798611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45934.91400798611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45934.91400798611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45934.91400798611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45934.91400798611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45934.91400798611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45934.91400798611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45934.91400798611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45934.91400798611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45934.91400798611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45934.91400798611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45934.91400798611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45934.91400798611</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BCA78659-A89F-4D97-A285-23871147EDD4}"/>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243.2622252314759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128.18692430555529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109.91416967592522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45934.914007638887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45934.914007638887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45934.914007638887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45934.914007638887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45934.914007638887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45934.914007638887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45934.914007638887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45934.914007638887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45934.914007638887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45934.914007638887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45934.914007638887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45934.914007638887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45934.914007638887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45934.914007638887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45934.914007638887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45934.914007638887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45934.914007638887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45934.914007638887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45934.914007638887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45934.914007638887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45934.914007638887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45934.914007638887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45934.914007638887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45934.914007638887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45934.914007638887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45934.914007638887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45934.914007638887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45934.914007638887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45934.914007638887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45934.914007638887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45934.914007638887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45934.914007638887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45934.914007638887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45934.914007638887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45934.914007638887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45934.914007638887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45934.914007638887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45934.914007638887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45934.914007638887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45934.914007638887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45934.914007638887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45934.914007638887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45934.914007638887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45934.914007638887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45934.914007638887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45934.914007638887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45934.914007638887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45934.914007638887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45934.914007638887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45934.914007638887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45934.914007638887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45934.914007638887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45934.914007638887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45934.914007638887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45934.914007638887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45934.914007638887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45934.914007638887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45934.914007638887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45934.914007638887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45934.914007638887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45934.914007638887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45934.914007638887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45934.914007638887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45934.914007638887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45934.914007638887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45934.914007638887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45934.914007638887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45934.914007638887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45934.914007638887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45934.914007638887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45934.914007638887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45934.914007638887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45934.914007638887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45934.914007638887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45934.914007638887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45934.914007638887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45934.914007638887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45934.914007638887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45934.914007638887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45934.914007638887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45934.914007638887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45934.914007638887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45934.914007638887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45934.914007638887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45934.914007638887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45934.914007638887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45934.914007638887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45934.914007638887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45934.914007638887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45934.914007638887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45934.914007638887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45934.914007638887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45934.914007638887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45934.914007638887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45934.914007638887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45934.914007638887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45934.914007638887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45934.914007638887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45934.914007638887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45934.914007638887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45934.914007638887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45934.914007638887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45934.914007638887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45934.914007638887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45934.914007638887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45934.914007638887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45934.914007638887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45934.914007638887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45934.914007638887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45934.914007638887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45934.914007638887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45934.914007638887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45934.914007638887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45934.914007638887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45934.914007638887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45934.914007638887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45934.914007638887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45934.914007638887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45934.914007638887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45934.914007638887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45934.914007638887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45934.914007638887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45934.914007638887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45934.914007638887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45934.914007638887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45934.914007638887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45934.914007638887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45934.914007638887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45934.914007638887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45934.914007638887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45934.914007638887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45934.914007638887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45934.914007638887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45934.914007638887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45934.914007638887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45934.914007638887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45934.914007638887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45934.914007638887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45934.914007638887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45934.914007638887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45934.914007638887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45934.914007638887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45934.914007638887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45934.914007638887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45934.914007638887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45934.914007638887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45934.914007638887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45934.914007638887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45934.914007638887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45934.914007638887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45934.914007638887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45934.914007638887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45934.914007638887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45934.914007638887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45934.914007638887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45934.914007638887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45934.914007638887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45934.914007638887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45934.914007638887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45934.914007638887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45934.914007638887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45934.914007638887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45934.914007638887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45934.914007638887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45934.914007638887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45934.914007638887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45934.914007638887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45934.914007638887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45934.914007638887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45934.914007638887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45934.914007638887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45934.914007638887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45934.914007638887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45934.914007638887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45934.914007638887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45934.914007638887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45934.914007638887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45934.914007638887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45934.914007638887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45934.914007638887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45934.914007638887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45934.914007638887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45934.914007638887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45934.914007638887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45934.914007638887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45934.914007638887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45934.914007638887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45934.914007638887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45934.914007638887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45934.914007638887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45934.914007638887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45934.914007638887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45934.914007638887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45934.914007638887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45934.914007638887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45934.914007638887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45934.914007638887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45934.914007638887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45934.914007638887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45934.914007638887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45934.914007638887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45934.914007638887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45934.914007638887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45934.914007638887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45934.914007638887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45934.914007638887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45934.914007638887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45934.914007638887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45934.914007638887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45934.914007638887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45934.914007638887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45934.914007638887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45934.914007638887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45934.914007638887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45934.914007638887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45934.914007638887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45934.914007638887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45934.914007638887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45934.914007638887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45934.914007638887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45934.914007638887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45934.914007638887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45934.914007638887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45934.914007638887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45934.914007638887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45934.914007638887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45934.914007638887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45934.914007638887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45934.914007638887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45934.914007638887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45934.914007638887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45934.914007638887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45934.914007638887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45934.914007638887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45934.914007638887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45934.914007638887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45934.914007638887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45934.914007638887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45934.914007638887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45934.914007638887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45934.914007638887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45934.914007638887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45934.914007638887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45934.914007638887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45934.914007638887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45934.914007638887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45934.914007638887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45934.914007638887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45934.914007638887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45934.914007638887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45934.914007638887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45934.914007638887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45934.914007638887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45934.914007638887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45934.914007638887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45934.914007638887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45934.914007638887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45934.914007638887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45934.914007638887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45934.914007638887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45934.914007638887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45934.914007638887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45934.914007638887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45934.914007638887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45934.914007638887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45934.914007638887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45934.914007638887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45934.914007638887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45934.914007638887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45934.914007638887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45934.914007638887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45934.914007638887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45934.914007638887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45934.914007638887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45934.914007638887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45934.914007638887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45934.914007638887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45934.914007638887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45934.914007638887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45934.914007638887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45934.914007638887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45934.914007638887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45934.914007638887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45934.914007638887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45934.914007638887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45934.914007638887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45934.914007638887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45934.914007638887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45934.914007638887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45934.914007638887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45934.914007638887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45934.914007638887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45934.914007638887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45934.914007638887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45934.914007638887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45934.914007638887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45934.914007638887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45934.914007638887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45934.914007638887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45934.914007638887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45934.914007638887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45934.914007638887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45934.914007638887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45934.914007638887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45934.914007638887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45934.914007638887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45934.914007638887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45934.914007638887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45934.914007638887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45934.914007638887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45934.914007638887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45934.914007638887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45934.914007638887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45934.914007638887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45934.914007638887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45934.914007638887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45934.914007638887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45934.914007638887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45934.914007638887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45934.914007754633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45934.914007754633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45934.914007754633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45934.914007754633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45934.914007754633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45934.914007754633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45934.914007754633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45934.914007754633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45934.914007754633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45934.914007754633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45934.914007754633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45934.914007754633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45934.914007754633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45934.914007754633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45934.914007754633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45934.914007754633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45934.914007754633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45934.914007754633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45934.914007754633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45934.914007754633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45934.914007754633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45934.914007754633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45934.914007754633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45934.914007754633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45934.914007754633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45934.914007754633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45934.914007754633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45934.914007754633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45934.914007754633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45934.914007754633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45934.914007754633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45934.914007754633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45934.914007754633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45934.914007754633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45934.914007754633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45934.914007754633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45934.914007754633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45934.914007754633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45934.914007754633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45934.914007754633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45934.914007754633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45934.914007754633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45934.914007754633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45934.914007754633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45934.914007754633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45934.914007754633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45934.914007754633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45934.914007754633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45934.914007754633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45934.914007754633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45934.914007754633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45934.914007754633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45934.914007754633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45934.914007754633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45934.914007754633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45934.914007754633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45934.914007754633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45934.914007754633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45934.914007754633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45934.914007754633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45934.914007754633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45934.914007754633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45934.914007754633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45934.914007754633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45934.914007754633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45934.914007754633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45934.914007754633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45934.914007754633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45934.914007754633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45934.914007754633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45934.914007754633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45934.914007754633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45934.914007754633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45934.914007754633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45934.914007754633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45934.914007754633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45934.914007754633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45934.914007754633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45934.914007754633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45934.914007754633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45934.914007754633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45934.914007754633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45934.914007754633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45934.914007754633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45934.914007754633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45934.914007754633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45934.914007754633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45934.914007754633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45934.914007754633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45934.914007754633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45934.914007754633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45934.914007754633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45934.914007754633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45934.914007754633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45934.914007754633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45934.914007754633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45934.914007754633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45934.914007754633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45934.914007754633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45934.914007754633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45934.914007754633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45934.914007754633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45934.914007754633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45934.914007754633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45934.914007754633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45934.914007754633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45934.914007754633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45934.914007754633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45934.914007754633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45934.914007754633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45934.914007754633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45934.914007754633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45934.914007754633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45934.914007754633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45934.914007754633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45934.914007754633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45934.914007754633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45934.914007754633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45934.914007754633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45934.914007754633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45934.914007754633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45934.914007754633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45934.914007754633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45934.914007754633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45934.914007754633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45934.914007754633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45934.914007754633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45934.914007754633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45934.914007754633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45934.914007754633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45934.914007754633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45934.914007754633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45934.914007754633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45934.914007754633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45934.914007754633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45934.914007754633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45934.914007754633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45934.914007754633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45934.914007754633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45934.914007754633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45934.914007754633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45934.914007754633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45934.914007754633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45934.914007754633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45934.914007754633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45934.914007754633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45934.914007754633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45934.914007754633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45934.914007754633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45934.914007754633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45934.914007754633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45934.914007754633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45934.914007754633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45934.914007754633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45934.914007754633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45934.914007754633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45934.914007754633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45934.914007754633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45934.914007754633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45934.914007754633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45934.914007754633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45934.914007754633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45934.914007754633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45934.914007754633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45934.914007754633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45934.914007754633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45934.914007754633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45934.914007754633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45934.914007754633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45934.914007754633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45934.914007754633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45934.914007754633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45934.914007754633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45934.914007754633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45934.914007754633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45934.914007754633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45934.914007754633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45934.914007754633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45934.914007754633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45934.914007754633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45934.914007754633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45934.914007754633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45934.914007754633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45934.914007754633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45934.914007754633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45934.914007754633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45934.914007754633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45934.914007754633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45934.914007754633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45934.914007754633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45934.914007754633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45934.914007754633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45934.914007754633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45934.914007754633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45934.914007754633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45934.914007754633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45934.914007754633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45934.914007754633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45934.914007754633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45934.914007754633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45934.914007754633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45934.914007754633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45934.914007754633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45934.914007754633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45934.914007754633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45934.914007754633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45934.914007754633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45934.914007754633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45934.914007754633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45934.914007754633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45934.914007754633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45934.914007754633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45934.914007754633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45934.914007754633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45934.914007754633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45934.914007754633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45934.914007754633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45934.914007754633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45934.914007754633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45934.914007754633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45934.914007754633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45934.914007754633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45934.914007754633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45934.914007754633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45934.914007754633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45934.914007754633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45934.914007754633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45934.914007754633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45934.914007754633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45934.914007754633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45934.914007754633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45934.914007754633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45934.914007754633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45934.914007754633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45934.914007754633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45934.914007754633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45934.914007754633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45934.914007754633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45934.914007754633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45934.914007754633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45934.914007754633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45934.914007754633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45934.914007754633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45934.914007754633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45934.914007754633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45934.914007754633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45934.914007754633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45934.914007754633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45934.914007754633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45934.914007754633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45934.914007754633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45934.914007754633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45934.914007754633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45934.914007754633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45934.914007754633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45934.914007754633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45934.914007754633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45934.914007754633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45934.914007754633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45934.914007754633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45934.914007754633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45934.914007754633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45934.914007754633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45934.914007754633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45934.914007754633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45934.914007754633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45934.914007754633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45934.914007754633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45934.914007754633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45934.914007754633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45934.914007754633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45934.914007754633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45934.914007754633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45934.914007754633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45934.914007754633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45934.914007754633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45934.914007754633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45934.914007754633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45934.914007754633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45934.914007754633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45934.914007754633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45934.914007754633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45934.914007754633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45934.914007754633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45934.914007754633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45934.914007754633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45934.914007754633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45934.914007754633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45934.914007754633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45934.914007754633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45934.914007754633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45934.914007754633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45934.914007754633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45934.914007754633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45934.914007754633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45934.914007754633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45934.914007754633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45934.914007754633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45934.914007754633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45934.914007754633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45934.914007754633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45934.914007754633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45934.914007754633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45934.914007754633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45934.914007754633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45934.914007754633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45934.914007754633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45934.914007754633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45934.914007754633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45934.914007754633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45934.914007754633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45934.914007754633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45934.914007754633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45934.914007754633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45934.914007754633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45934.914007754633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45934.914007754633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45934.914007754633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45934.914007754633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45934.914007754633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45934.914007754633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45934.914007754633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45934.914007754633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45934.914007754633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45934.914007754633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45934.914007754633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45934.914007754633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45934.914007754633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45934.914007754633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45934.914007754633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45934.914007754633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45934.914007754633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45934.914007754633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45934.914007754633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45934.914007754633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45934.914007754633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45934.914007754633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45934.914007754633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45934.914007754633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45934.914007754633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45934.914007754633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45934.914007754633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45934.914007754633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45934.914007754633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45934.914007754633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45934.914007754633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45934.914007754633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45934.914007754633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45934.914007754633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45934.914007754633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45934.914007754633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45934.914007754633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45934.914007754633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45934.914007754633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45934.914007754633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45934.914007754633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45934.914007754633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45934.914007754633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45934.914007754633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45934.914007754633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45934.914007754633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45934.914007754633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45934.914007754633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45934.914007754633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45934.914007754633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45934.914007754633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45934.914007754633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45934.914007754633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45934.914007754633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45934.914007754633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45934.914007754633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45934.914007754633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45934.914007754633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45934.914007754633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45934.914007754633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45934.914007754633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45934.914007754633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45934.914007754633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45934.914007754633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45934.914007754633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45934.914007754633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45934.91400798611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45934.91400798611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45934.91400798611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45934.91400798611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45934.91400798611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45934.91400798611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45934.91400798611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45934.91400798611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45934.91400798611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45934.91400798611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45934.91400798611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45934.91400798611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45934.91400798611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45934.91400798611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45934.91400798611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45934.91400798611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45934.91400798611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45934.91400798611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45934.91400798611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45934.91400798611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45934.91400798611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45934.91400798611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45934.91400798611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45934.91400798611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45934.91400798611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45934.91400798611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45934.91400798611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45934.91400798611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45934.91400798611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45934.91400798611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45934.91400798611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45934.91400798611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45934.91400798611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45934.91400798611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45934.91400798611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45934.91400798611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45934.91400798611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45934.91400798611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45934.91400798611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45934.91400798611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45934.91400798611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45934.91400798611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45934.91400798611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45934.91400798611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45934.91400798611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45934.91400798611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45934.91400798611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45934.91400798611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45934.91400798611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45934.91400798611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45934.91400798611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45934.91400798611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45934.91400798611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45934.91400798611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45934.91400798611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45934.91400798611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45934.91400798611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45934.91400798611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45934.91400798611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45934.91400798611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45934.91400798611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45934.91400798611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45934.91400798611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45934.91400798611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45934.91400798611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45934.91400798611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45934.91400798611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45934.91400798611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45934.91400798611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45934.91400798611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45934.91400798611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45934.91400798611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45934.91400798611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45934.91400798611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45934.91400798611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45934.91400798611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45934.91400798611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45934.91400798611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45934.91400798611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45934.91400798611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45934.91400798611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45934.91400798611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45934.91400798611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45934.91400798611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45934.91400798611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45934.91400798611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45934.91400798611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45934.91400798611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45934.91400798611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45934.91400798611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45934.91400798611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45934.91400798611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45934.91400798611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45934.91400798611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45934.91400798611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45934.91400798611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45934.91400798611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45934.91400798611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45934.91400798611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45934.91400798611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45934.91400798611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45934.91400798611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45934.91400798611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45934.91400798611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45934.91400798611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45934.91400798611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45934.91400798611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45934.91400798611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45934.91400798611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45934.91400798611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45934.91400798611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45934.91400798611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45934.91400798611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45934.91400798611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45934.91400798611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45934.91400798611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45934.91400798611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45934.91400798611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45934.91400798611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45934.91400798611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45934.91400798611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45934.91400798611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45934.91400798611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45934.91400798611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45934.91400798611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45934.91400798611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45934.91400798611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45934.91400798611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45934.91400798611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45934.91400798611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45934.91400798611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45934.91400798611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45934.91400798611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45934.91400798611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45934.91400798611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45934.91400798611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45934.91400798611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45934.91400798611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45934.91400798611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45934.91400798611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45934.91400798611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45934.91400798611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45934.91400798611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45934.91400798611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45934.91400798611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45934.91400798611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45934.91400798611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45934.91400798611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45934.91400798611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45934.91400798611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45934.91400798611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45934.91400798611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45934.91400798611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45934.91400798611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45934.91400798611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45934.91400798611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45934.91400798611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45934.91400798611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45934.91400798611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45934.91400798611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45934.91400798611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45934.91400798611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45934.91400798611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45934.91400798611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45934.91400798611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45934.91400798611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45934.91400798611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45934.91400798611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45934.91400798611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45934.91400798611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45934.91400798611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45934.91400798611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45934.91400798611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45934.91400798611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45934.91400798611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45934.91400798611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45934.91400798611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45934.91400798611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45934.91400798611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45934.91400798611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45934.91400798611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45934.91400798611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45934.91400798611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45934.91400798611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45934.91400798611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45934.91400798611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45934.91400798611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45934.91400798611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45934.91400798611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45934.91400798611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45934.91400798611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45934.91400798611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45934.91400798611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45934.91400798611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45934.91400798611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45934.91400798611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45934.91400798611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45934.91400798611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45934.91400798611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45934.91400798611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45934.91400798611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45934.91400798611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45934.91400798611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45934.91400798611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45934.91400798611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45934.91400798611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45934.91400798611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45934.91400798611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45934.91400798611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45934.91400798611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45934.91400798611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45934.91400798611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45934.91400798611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45934.91400798611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45934.91400798611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45934.91400798611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45934.91400798611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45934.91400798611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45934.91400798611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45934.91400798611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45934.91400798611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45934.91400798611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45934.91400798611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45934.91400798611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45934.91400798611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45934.91400798611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45934.91400798611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45934.91400798611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45934.91400798611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45934.91400798611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45934.91400798611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45934.91400798611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45934.91400798611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45934.91400798611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45934.91400798611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45934.91400798611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45934.91400798611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45934.91400798611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45934.91400798611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45934.91400798611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45934.91400798611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45934.91400798611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45934.91400798611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45934.91400798611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45934.91400798611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45934.91400798611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45934.91400798611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45934.91400798611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45934.91400798611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45934.91400798611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45934.91400798611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45934.91400798611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45934.91400798611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45934.91400798611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45934.91400798611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45934.91400798611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45934.91400798611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45934.91400798611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45934.91400798611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45934.91400798611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45934.91400798611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45934.91400798611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45934.91400798611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45934.91400798611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45934.91400798611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45934.91400798611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45934.91400798611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45934.91400798611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45934.91400798611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45934.91400798611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45934.91400798611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45934.91400798611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45934.91400798611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45934.91400798611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45934.91400798611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45934.91400798611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45934.91400798611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45934.91400798611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45934.91400798611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45934.91400798611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45934.91400798611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45934.91400798611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45934.91400798611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45934.91400798611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45934.91400798611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45934.91400798611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45934.91400798611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45934.91400798611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45934.91400798611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45934.91400798611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45934.91400798611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45934.91400798611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45934.91400798611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45934.91400798611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45934.91400798611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45934.91400798611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45934.91400798611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45934.91400798611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45934.91400798611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45934.91400798611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45934.91400798611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45934.91400798611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45934.91400798611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45934.91400798611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45934.91400798611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45934.91400798611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45934.91400798611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45934.91400798611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45934.91400798611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45934.91400798611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45934.91400798611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45934.91400798611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45934.91400798611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45934.91400798611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45934.91400798611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45934.91400798611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45934.91400798611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45934.91400798611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45934.91400798611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45934.91400798611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45934.91400798611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45934.91400798611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45934.91400798611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45934.91400798611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45934.91400798611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45934.91400798611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45934.91400798611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45934.91400798611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45934.91400798611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45934.91400798611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45934.91400798611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45934.91400798611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45934.91400798611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45934.91400798611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45934.91400798611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45934.91400798611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45934.91400798611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45934.91400798611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45934.91400798611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45934.91400798611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45934.91400798611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45934.91400798611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45934.91400798611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45934.91400798611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45934.91400798611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45934.91400798611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45934.91400798611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45934.91400798611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45934.91400798611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45934.91400798611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45934.91400798611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45934.91400798611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45934.91400798611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45934.91400798611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45934.91400798611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45934.91400798611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45934.91400798611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45934.91400798611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45934.91400798611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45934.91400798611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45934.91400798611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45934.91400798611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45934.91400798611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45934.91400798611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45934.91400798611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45934.91400798611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45934.91400798611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45934.91400798611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45934.91400798611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45934.91400798611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45934.91400798611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45934.91400798611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45934.91400798611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45934.91400798611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45934.91400798611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45934.91400798611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45934.91400798611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45934.91400798611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45934.91400798611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45934.91400798611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45934.91400798611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45934.91400798611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45934.91400798611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45934.91400798611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45934.91400798611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45934.91400798611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45934.91400798611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45934.91400798611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45934.91400798611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45934.91400798611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45934.91400798611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45934.91400798611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45934.91400798611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45934.91400798611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45934.91400798611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45934.91400798611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45934.91400798611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45934.91400798611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45934.91400798611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45934.91400798611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45934.91400798611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45934.91400798611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45934.91400798611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45934.91400798611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45934.91400798611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45934.91400798611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45934.91400798611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45934.91400798611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45934.91400798611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45934.91400798611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45934.91400798611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45934.91400798611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45934.91400798611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45934.91400798611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45934.91400798611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45934.91400798611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45934.91400798611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45934.91400798611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45934.91400798611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45934.91400798611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45934.91400798611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45934.91400798611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45934.91400798611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45934.91400798611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45934.91400798611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45934.91400798611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45934.91400798611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45934.91400798611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45934.91400798611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45934.91400798611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45934.91400798611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45934.91400798611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45934.91400798611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45934.91400798611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45934.91400798611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45934.91400798611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45934.91400798611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45934.91400798611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45934.91400798611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45934.91400798611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45934.91400798611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45934.91400798611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45934.91400798611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45934.91400798611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45934.91400798611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45934.91400798611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45934.91400798611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45934.91400798611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45934.91400798611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45934.91400798611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45934.91400798611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45934.91400798611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45934.91400798611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45934.91400798611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45934.91400798611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45934.91400798611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45934.91400798611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45934.91400798611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45934.91400798611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45934.91400798611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45934.91400798611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45934.91400798611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45934.91400798611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45934.91400798611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45934.91400798611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45934.91400798611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45934.91400798611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45934.91400798611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45934.91400798611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45934.91400798611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45934.91400798611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45934.91400798611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45934.91400798611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45934.91400798611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45934.91400798611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45934.91400798611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45934.91400798611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45934.91400798611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45934.91400798611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45934.91400798611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45934.91400798611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45934.91400798611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45934.91400798611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45934.91400798611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45934.91400798611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45934.91400798611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45934.91400798611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45934.91400798611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45934.91400798611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45934.91400798611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45934.91400798611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45934.91400798611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45934.91400798611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45934.91400798611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45934.91400798611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45934.91400798611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45934.91400798611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45934.91400798611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45934.91400798611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45934.91400798611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45934.91400798611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45934.91400798611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45934.91400798611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45934.91400798611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45934.91400798611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45934.91400798611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45934.91400798611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45934.91400798611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45934.91400798611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45934.91400798611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45934.91400798611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45934.91400798611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45934.91400798611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45934.91400798611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45934.91400798611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45934.91400798611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45934.91400798611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45934.91400798611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45934.91400798611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45934.91400798611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45934.91400798611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45934.91400798611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45934.91400798611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45934.91400798611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45934.91400798611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45934.91400798611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45934.91400798611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45934.91400798611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45934.91400798611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45934.91400798611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45934.91400798611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45934.91400798611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45934.91400798611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45934.91400798611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45934.91400798611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45934.91400798611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45934.91400798611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45934.91400798611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45934.91400798611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45934.91400798611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45934.91400798611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45934.91400798611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45934.91400798611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45934.91400798611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45934.91400798611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45934.91400798611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45934.91400798611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45934.91400798611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45934.91400798611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45934.91400798611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45934.91400798611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45934.91400798611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45934.91400798611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45934.91400798611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45934.91400798611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45934.91400798611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45934.91400798611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45934.91400798611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45934.91400798611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45934.91400798611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45934.91400798611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45934.91400798611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45934.91400798611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45934.91400798611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45934.91400798611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45934.91400798611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45934.91400798611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45934.91400798611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45934.91400798611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45934.91400798611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45934.91400798611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45934.91400798611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45934.91400798611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45934.91400798611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45934.91400798611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45934.91400798611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45934.91400798611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45934.91400798611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45934.91400798611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45934.91400798611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45934.91400798611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45934.91400798611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45934.91400798611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45934.91400798611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45934.91400798611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45934.91400798611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45934.91400798611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45934.91400798611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45934.91400798611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45934.91400798611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45934.91400798611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45934.91400798611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45934.91400798611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45934.91400798611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45934.91400798611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45934.91400798611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45934.91400798611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45934.91400798611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45934.91400798611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45934.91400798611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45934.91400798611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45934.91400798611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45934.91400798611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45934.91400798611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45934.91400798611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45934.91400798611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45934.91400798611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45934.91400798611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45934.91400798611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45934.91400798611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45934.91400798611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45934.91400798611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45934.91400798611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45934.91400798611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45934.91400798611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45934.91400798611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45934.91400798611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45934.91400798611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45934.91400798611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45934.91400798611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45934.91400798611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45934.91400798611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45934.91400798611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45934.91400798611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45934.91400798611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45934.91400798611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45934.91400798611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45934.91400798611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45934.91400798611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45934.91400798611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45934.91400798611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45934.91400798611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45934.91400798611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45934.91400798611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45934.91400798611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45934.91400798611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45934.91400798611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45934.91400798611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45934.91400798611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45934.91400798611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45934.91400798611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45934.91400798611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45934.91400798611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45934.91400798611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45934.91400798611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45934.91400798611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45934.91400798611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45934.91400798611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45934.91400798611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45934.91400798611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45934.91400798611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45934.91400798611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45934.91400798611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45934.91400798611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45934.91400798611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45934.91400798611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45934.91400798611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45934.91400798611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45934.91400798611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45934.91400798611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45934.91400798611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45934.91400798611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45934.91400798611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45934.91400798611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45934.91400798611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45934.91400798611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45934.91400798611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45934.91400798611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45934.91400798611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45934.91400798611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45934.91400798611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45934.91400798611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45934.91400798611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45934.91400798611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45934.91400798611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45934.91400798611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45934.91400798611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45934.91400798611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45934.91400798611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45934.91400798611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45934.91400798611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45934.91400798611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45934.91400798611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45934.91400798611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45934.91400798611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45934.91400798611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45934.91400798611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45934.91400798611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45934.91400798611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45934.91400798611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45934.91400798611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45934.91400798611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45934.91400798611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45934.91400798611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45934.91400798611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45934.91400798611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45934.91400798611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45934.91400798611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45934.91400798611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45934.91400798611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45934.91400798611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45934.91400798611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45934.91400798611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45934.91400798611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45934.91400798611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45934.91400798611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45934.91400798611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45934.91400798611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45934.91400798611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45934.91400798611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45934.91400798611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45934.91400798611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45934.91400798611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45934.91400798611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45934.91400798611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45934.91400798611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45934.91400798611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45934.91400798611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45934.91400798611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45934.91400798611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45934.91400798611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45934.91400798611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45934.91400798611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45934.91400798611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45934.91400798611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45934.91400798611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45934.91400798611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45934.91400798611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45934.91400798611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45934.91400798611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45934.91400798611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45934.91400798611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45934.91400798611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45934.91400798611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45934.91400798611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45934.91400798611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45934.91400798611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45934.91400798611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45934.91400798611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45934.91400798611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45934.91400798611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45934.91400798611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45934.91400798611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45934.91400798611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45934.91400798611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45934.91400798611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45934.91400798611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45934.91400798611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45934.91400798611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45934.91400798611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45934.91400798611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45934.91400798611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45934.91400798611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45934.91400798611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45934.91400798611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45934.91400798611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45934.91400798611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45934.91400798611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45934.91400798611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45934.91400798611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45934.91400798611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45934.91400798611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45934.91400798611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45934.91400798611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45934.91400798611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45934.91400798611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45934.91400798611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45934.91400798611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45934.91400798611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45934.91400798611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45934.91400798611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45934.91400798611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45934.91400798611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45934.91400798611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45934.91400798611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45934.91400798611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45934.91400798611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45934.91400798611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45934.91400798611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45934.91400798611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45934.91400798611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45934.91400798611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45934.91400798611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45934.91400798611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45934.91400798611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45934.91400798611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45934.91400798611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45934.91400798611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45934.91400798611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45934.91400798611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45934.91400798611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45934.91400798611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45934.91400798611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45934.91400798611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45934.91400798611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45934.91400798611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45934.91400798611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45934.91400798611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45934.91400798611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45934.91400798611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45934.91400798611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45934.91400798611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45934.91400798611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45934.91400798611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45934.91400798611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45934.91400798611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45934.91400798611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45934.91400798611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45934.91400798611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45934.91400798611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45934.91400798611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45934.91400798611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45934.91400798611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45934.91400798611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45934.91400798611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45934.91400798611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45934.91400798611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45934.91400798611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45934.91400798611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45934.91400798611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45934.91400798611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45934.91400798611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45934.91400798611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45934.91400798611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45934.91400798611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45934.91400798611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45934.91400798611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45934.91400798611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45934.91400798611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45934.91400798611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45934.91400798611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45934.91400798611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45934.91400798611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45934.91400798611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45934.91400798611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45934.91400798611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231.43329004629049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4.0237298611100414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0.21157708333339542</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6.8174305553839076E-2</v>
      </c>
      <c r="H5" s="113">
        <v>45934.813009259262</v>
      </c>
      <c r="I5" s="110" t="str">
        <f>IFERROR(VLOOKUP(D5,DB!A:F,6,0),"")</f>
        <v>SCECO</v>
      </c>
      <c r="J5" s="110" t="str">
        <f>IFERROR(VLOOKUP(D5,DB!A:G,7,0),"")</f>
        <v>Dead</v>
      </c>
      <c r="K5" s="115" t="s">
        <v>39060</v>
      </c>
      <c r="L5" s="107" t="str">
        <f>IFERROR(VLOOKUP(D5,DB!A:I,9,0),"")</f>
        <v>Latis</v>
      </c>
    </row>
    <row r="6" spans="1:16" ht="15" customHeight="1">
      <c r="A6" s="110"/>
      <c r="B6" s="110" t="str">
        <f>IFERROR(VLOOKUP(D6,DB!A:K,11,0),"")</f>
        <v/>
      </c>
      <c r="C6" s="111"/>
      <c r="D6" s="107"/>
      <c r="E6" s="112"/>
      <c r="F6" s="113"/>
      <c r="G6" s="114">
        <f ca="1">IFERROR(NOW()-F6,"")</f>
        <v>45934.914007638887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45934.914007638887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45934.914007638887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45934.914007638887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45934.914007638887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45934.914007638887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45934.914007638887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45934.914007638887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45934.914007638887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45934.914007638887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45934.914007638887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45934.914007638887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45934.914007638887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45934.914007638887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45934.914007638887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45934.914007638887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45934.914007638887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45934.914007638887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45934.914007638887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45934.914007638887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45934.914007638887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45934.914007638887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45934.914007638887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45934.914007638887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45934.914007638887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45934.914007638887</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43.08194756944431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8.7251303240700508</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35936</v>
      </c>
      <c r="E4" s="37" t="s">
        <v>38964</v>
      </c>
      <c r="F4" s="38">
        <v>45934.852303240739</v>
      </c>
      <c r="G4" s="39">
        <f ca="1">IFERROR(NOW()-F4,"-")</f>
        <v>6.1704398147412576E-2</v>
      </c>
      <c r="H4" s="38">
        <v>45934.846458333333</v>
      </c>
      <c r="I4" s="37" t="str">
        <f>IFERROR(VLOOKUP(D4,DB!A:F,6,0),"")</f>
        <v>Generator-SG</v>
      </c>
      <c r="J4" s="37" t="str">
        <f>IFERROR(VLOOKUP(D4,DB!A:G,7,0),"")</f>
        <v>Vandalized</v>
      </c>
      <c r="K4" s="37" t="s">
        <v>39066</v>
      </c>
      <c r="L4" s="37" t="str">
        <f>IFERROR(VLOOKUP(D4,DB!A:I,9,0),"")</f>
        <v>Latis</v>
      </c>
      <c r="M4" s="136"/>
    </row>
    <row r="5" spans="1:13" ht="15.75">
      <c r="A5" s="37"/>
      <c r="B5" s="37" t="str">
        <f>IFERROR(VLOOKUP(D5,DB!A:K,11,0),"")</f>
        <v/>
      </c>
      <c r="C5" s="37"/>
      <c r="D5" s="141"/>
      <c r="E5" s="37"/>
      <c r="F5" s="38"/>
      <c r="G5" s="39">
        <f ca="1">IFERROR(NOW()-F5,"-")</f>
        <v>45934.914007638887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45934.914007638887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45934.914007638887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45934.914007638887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45934.914007638887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45934.914007638887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45934.914007638887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45934.914007638887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45934.914007638887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45934.914007638887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45934.914007638887</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45934.914007638887</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45934.914007638887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45934.914007638887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45934.914007638887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45934.914007638887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45934.914007638887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45934.914007638887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45934.914007638887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45934.914007638887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45934.914007638887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45934.914007638887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45934.914007638887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45934.914007638887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45934.914007638887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45934.914007638887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45934.914007638887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45934.914007638887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45934.914007638887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45934.914007638887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45934.914007638887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45934.914007638887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45934.914007638887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45934.914007638887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45934.914007638887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45934.914007638887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45934.914007638887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45934.914007638887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45934.914007638887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45934.914007638887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45934.914007638887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45934.914007638887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45934.914007638887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45934.914007638887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45934.914007638887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45934.914007638887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45934.914007638887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45934.914007638887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45934.914007638887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45934.914007638887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45934.914007638887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45934.914007638887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45934.914007638887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45934.914007638887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45934.914007638887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45934.914007638887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45934.914007638887</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45934.914007638887</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45934.914007638887</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45934.914007638887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45934.914007638887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45934.914007638887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45934.914007638887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45934.914007638887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45934.914007638887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45934.914007638887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45934.914007638887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45934.914007638887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45934.914007638887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45934.914007638887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45934.914007638887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45934.914007638887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45934.914007638887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45934.914007638887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45934.914007638887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45934.914007638887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45934.914007638887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45934.914007638887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45934.914007638887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45934.914007638887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45934.914007638887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45934.914007638887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45934.914007638887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45934.914007638887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45934.914007638887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45934.914007638887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45934.914007638887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45934.914007638887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45934.914007638887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45934.914007638887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45934.914007638887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45934.914007638887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45934.914007638887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45934.914007638887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45934.914007638887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45934.914007638887</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45934.914007638887</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45934.914007638887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45934.914007638887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45934.914007638887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45934.914007638887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45934.914007638887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45934.914007638887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45934.914007638887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45934.914007638887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45934.914007638887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45934.914007638887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45934.914007638887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45934.914007638887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45934.914007638887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45934.914007638887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45934.914007638887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45934.914007638887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45934.914007638887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45934.914007638887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45934.914007638887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45934.914007638887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45934.914007638887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45934.914007638887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45934.914007638887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45934.914007638887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45934.914007638887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45934.914007638887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45934.914007638887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45934.914007638887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45934.914007638887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45934.914007638887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45934.914007638887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45934.914007638887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45934.914007638887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45934.914007638887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45934.914007638887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45934.914007638887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45934.914007638887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45934.914007638887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45934.914007638887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45934.914007638887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45934.914007638887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45934.914007638887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45934.914007638887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45934.914007638887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45934.914007638887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45934.914007638887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45934.914007638887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45934.914007638887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45934.914007638887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45934.914007638887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45934.914007638887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45934.914007638887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45934.914007638887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45934.914007638887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45934.914007638887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45934.914007638887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45934.914007638887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45934.914007638887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45934.914007638887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45934.914007638887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45934.914007638887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45934.914007638887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45934.914007638887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45934.914007638887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45934.914007638887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45934.914007638887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45934.914007638887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45934.914007638887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45934.914007638887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45934.914007638887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45934.914007638887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45934.914007638887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45934.914007638887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45934.914007638887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45934.914007638887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45934.914007638887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45934.914007638887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45934.914007638887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45934.914007638887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45934.914007638887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45934.914007638887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45934.914007638887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45934.914007638887</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1.0330354166653706</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8.1411604166642064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2.0953618055500556</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1.2086835648151464</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45934.914007638887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45934.914007638887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45934.914007638887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45934.914007638887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45934.914007638887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45934.914007638887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45934.914007638887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45934.914007638887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45934.914007638887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45934.914007638887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45934.914007638887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45934.914007638887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45934.914007638887</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45934.914007638887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45934.914007638887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45934.914007638887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45934.914007638887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45934.914007638887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45934.914007638887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45934.914007638887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45934.914007638887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45934.914007638887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45934.914007638887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45934.914007638887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45934.914007638887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45934.914007638887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45934.914007638887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45934.914007638887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45934.914007638887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45934.914007638887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45934.914007638887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45934.914007638887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45934.914007638887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45934.914007638887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45934.914007638887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45934.914007638887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45934.914007638887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45934.914007638887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45934.914007638887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45934.914007638887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45934.914007638887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45934.914007638887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45934.914007638887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45934.914007638887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45934.914007638887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45934.914007638887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45934.914007638887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45934.914007638887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45934.914007638887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45934.914007638887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45934.914007638887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45934.914007638887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45934.914007638887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45934.914007638887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45934.914007638887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45934.914007638887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45934.914007638887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45934.914007638887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45934.914007638887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45934.914007638887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45934.914007638887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45934.914007638887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45934.914007638887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45934.914007638887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45934.914007638887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45934.914007638887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45934.914007638887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45934.914007638887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45934.914007638887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45934.914007638887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45934.914007638887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45934.914007638887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45934.914007638887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45934.914007638887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45934.914007638887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45934.914007638887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45934.914007638887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45934.914007638887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45934.914007638887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45934.914007638887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45934.914007638887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45934.914007638887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45934.914007638887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45934.914007638887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45934.914007638887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45934.914007638887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45934.914007638887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45934.914007638887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45934.914007638887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45934.914007638887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45934.914007638887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45934.914007638887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45934.914007638887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45934.914007638887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45934.914007638887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45934.914007638887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45934.914007638887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45934.914007638887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45934.914007638887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45934.914007638887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45934.914007638887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45934.914007638887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45934.914007638887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45934.914007638887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45934.914007638887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45934.914007638887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45934.914007638887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45934.914007638887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45934.914007638887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45934.914007638887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45934.914007638887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45934.914007638887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45934.914007638887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45934.914007638887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45934.914007638887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45934.914007638887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45934.914007638887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45934.914007638887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45934.914007638887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45934.914007638887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45934.914007638887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45934.914007638887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45934.914007638887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45934.914007638887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45934.914007638887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45934.914007638887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45934.914007638887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45934.914007638887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45934.914007638887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45934.914007638887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45934.914007638887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45934.914007638887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45934.914007638887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45934.914007638887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45934.914007638887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45934.914007638887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45934.914007638887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45934.914007638887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45934.914007638887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45934.914007638887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45934.914007638887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45934.914007638887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45934.914007638887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45934.914007638887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45934.914007638887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45934.914007638887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45934.914007638887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45934.914007638887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45934.914007638887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45934.914007638887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45934.914007638887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45934.914007638887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45934.914007638887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45934.914007638887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45934.914007638887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45934.914007638887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45934.914007638887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45934.914007638887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45934.914007638887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45934.914007638887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45934.914007638887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45934.914007638887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45934.914007638887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45934.914007638887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45934.914007638887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45934.914007638887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45934.914007638887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45934.914007638887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45934.914007638887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45934.914007638887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45934.914007638887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45934.914007638887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45934.914007638887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45934.914007638887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45934.914007638887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45934.914007638887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45934.914007638887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45934.914007638887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45934.914007638887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45934.914007638887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45934.914007638887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45934.914007638887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45934.914007638887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45934.914007638887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45934.914007638887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45934.914007638887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45934.914007638887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45934.914007638887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45934.914007638887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45934.914007638887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45934.914007638887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45934.914007638887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45934.914007638887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45934.914007638887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45934.914007638887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45934.914007638887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45934.914007638887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45934.914007638887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45934.914007638887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45934.914007638887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45934.914007638887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45934.914007638887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45934.914007638887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45934.914007638887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45934.914007638887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45934.914007638887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45934.914007638887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45934.914007638887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45934.914007638887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45934.914007638887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45934.914007638887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45934.914007638887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45934.914007638887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45934.914007638887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45934.914007638887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45934.914007638887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45934.914007638887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45934.914007638887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45934.914007638887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45934.914007638887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45934.914007638887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45934.914007638887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45934.914007638887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45934.914007638887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45934.914007638887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45934.914007638887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45934.914007638887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45934.914007638887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45934.914007638887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45934.914007638887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45934.914007638887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45934.914007638887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45934.914007638887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45934.914007638887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45934.914007638887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45934.914007638887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45934.914007638887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45934.914007638887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45934.914007638887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45934.914007638887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45934.914007638887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45934.914007638887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45934.914007638887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45934.914007638887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45934.914007638887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45934.914007638887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45934.914007638887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45934.914007638887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45934.914007638887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45934.914007638887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45934.914007638887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45934.914007638887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45934.914007638887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45934.914007638887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45934.914007638887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45934.914007638887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45934.914007638887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45934.914007638887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45934.914007638887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45934.914007638887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45934.914007638887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45934.914007638887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45934.914007638887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45934.914007638887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45934.914007638887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45934.914007638887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45934.914007638887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45934.914007638887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45934.914007638887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45934.914007638887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45934.914007638887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45934.914007638887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45934.914007638887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45934.914007638887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45934.914007638887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45934.914007638887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45934.914007638887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45934.914007638887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45934.914007638887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45934.914007638887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45934.914007638887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45934.914007638887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45934.914007638887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45934.914007638887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45934.914007638887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45934.914007638887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45934.914007638887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45934.914007638887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45934.914007638887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45934.914007638887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45934.914007638887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45934.914007638887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45934.914007638887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45934.914007638887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45934.914007638887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45934.914007638887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45934.914007638887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45934.914007638887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45934.914007638887</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2025-10-04T18:58:13Z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