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03" documentId="13_ncr:1_{F6CB121F-512D-4AA6-A0C1-0FB36C537598}" xr6:coauthVersionLast="47" xr6:coauthVersionMax="47" xr10:uidLastSave="{F8AC0F91-4D1D-40FA-843B-E313528FCEA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1" i="4"/>
  <c r="G12" i="4"/>
  <c r="G1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<sst xmlns="http://schemas.openxmlformats.org/spreadsheetml/2006/main" count="178593" uniqueCount="39080">
  <si>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</si>
  <si>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</si>
  <si>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</si>
  <si>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</si>
  <si>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</si>
  <si>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</si>
  <si>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</si>
  <si>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</si>
  <si>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</si>
  <si>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</si>
  <si>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</si>
  <si>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</si>
  <si>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</si>
  <si>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</si>
  <si>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</si>
  <si>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</si>
  <si>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</si>
  <si>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</si>
  <si>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</si>
  <si>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</si>
  <si>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</si>
  <si>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</si>
  <si>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</si>
  <si>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</si>
  <si>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</si>
  <si>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</si>
  <si>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</si>
  <si>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</si>
  <si>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</si>
  <si>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</si>
  <si>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</si>
  <si>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</si>
  <si>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</si>
  <si>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</si>
  <si>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</si>
  <si>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</si>
  <si>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</si>
  <si>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</si>
  <si>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</si>
  <si>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</si>
  <si>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</si>
  <si>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</si>
  <si>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</si>
  <si>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</si>
  <si>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</si>
  <si>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</si>
  <si>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</si>
  <si>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</si>
  <si>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</si>
  <si>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</si>
  <si>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</si>
  <si>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</si>
  <si>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</si>
  <si>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</si>
  <si>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</si>
  <si>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</si>
  <si>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</si>
  <si>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</si>
  <si>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</si>
  <si>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</si>
  <si>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</si>
  <si>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</si>
  <si>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</si>
  <si>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</si>
  <si>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</si>
  <si>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</si>
  <si>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</si>
  <si>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</si>
  <si>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</si>
  <si>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</si>
  <si>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</si>
  <si>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</si>
  <si>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</si>
  <si>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</si>
  <si>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</si>
  <si>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</si>
  <si>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</si>
  <si>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</si>
  <si>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</si>
  <si>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</si>
  <si>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</si>
  <si>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</si>
  <si>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</si>
  <si>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</si>
  <si>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</si>
  <si>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</si>
  <si>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</si>
  <si>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</si>
  <si>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</si>
  <si>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</si>
  <si>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</si>
  <si>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</si>
  <si>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</si>
  <si>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</si>
  <si>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</si>
  <si>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</si>
  <si>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</si>
  <si>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</si>
  <si>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</si>
  <si>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</si>
  <si>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</si>
  <si>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</si>
  <si>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</si>
  <si>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</si>
  <si>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</si>
  <si>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</si>
  <si>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</si>
  <si>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</si>
  <si>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</si>
  <si>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</si>
  <si>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</si>
  <si>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</si>
  <si>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</si>
  <si>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</si>
  <si>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</si>
  <si>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</si>
  <si>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</si>
  <si>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</si>
  <si>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</si>
  <si>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</si>
  <si>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</si>
  <si>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</si>
  <si>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</si>
  <si>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</si>
  <si>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</si>
  <si>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</si>
  <si>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</si>
  <si>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</si>
  <si>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</si>
  <si>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</si>
  <si>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</si>
  <si>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</si>
  <si>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</si>
  <si>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</si>
  <si>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</si>
  <si>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</si>
  <si>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</si>
  <si>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</si>
  <si>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</si>
  <si>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</si>
  <si>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</si>
  <si>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</si>
  <si>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</si>
  <si>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</si>
  <si>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</si>
  <si>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</si>
  <si>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</si>
  <si>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</si>
  <si>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</si>
  <si>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</si>
  <si>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</si>
  <si>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</si>
  <si>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</si>
  <si>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</si>
  <si>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</si>
  <si>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</si>
  <si>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</si>
  <si>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</si>
  <si>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</si>
  <si>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</si>
  <si>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</si>
  <si>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</si>
  <si>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</si>
  <si>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</si>
  <si>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</si>
  <si>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</si>
  <si>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</si>
  <si>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</si>
  <si>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</si>
  <si>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</si>
  <si>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</si>
  <si>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</si>
  <si>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</si>
  <si>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</si>
  <si>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</si>
  <si>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</si>
  <si>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</si>
  <si>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</si>
  <si>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</si>
  <si>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</si>
  <si>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</si>
  <si>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</si>
  <si>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</si>
  <si>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</si>
  <si>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</si>
  <si>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</si>
  <si>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</si>
  <si>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</si>
  <si>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</si>
  <si>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</si>
  <si>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</si>
  <si>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</si>
  <si>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</si>
  <si>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</si>
  <si>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</si>
  <si>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</si>
  <si>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</si>
  <si>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</si>
  <si>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</si>
  <si>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</si>
  <si>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</si>
  <si>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</si>
  <si>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</si>
  <si>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</si>
  <si>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</si>
  <si>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</si>
  <si>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</si>
  <si>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</si>
  <si>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</si>
  <si>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</si>
  <si>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</si>
  <si>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</si>
  <si>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</si>
  <si>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</si>
  <si>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</si>
  <si>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</si>
  <si>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</si>
  <si>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</si>
  <si>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</si>
  <si>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</si>
  <si>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</si>
  <si>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</si>
  <si>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</si>
  <si>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</si>
  <si>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</si>
  <si>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</si>
  <si>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</si>
  <si>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</si>
  <si>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</si>
  <si>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</si>
  <si>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</si>
  <si>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</si>
  <si>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</si>
  <si>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</si>
  <si>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</si>
  <si>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</si>
  <si>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</si>
  <si>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</si>
  <si>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</si>
  <si>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</si>
  <si>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</si>
  <si>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</si>
  <si>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</si>
  <si>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</si>
  <si>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</si>
  <si>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</si>
  <si>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</si>
  <si>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</si>
  <si>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</si>
  <si>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</si>
  <si>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</si>
  <si>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</si>
  <si>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</si>
  <si>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</si>
  <si>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</si>
  <si>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</si>
  <si>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</si>
  <si>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</si>
  <si>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</si>
  <si>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</si>
  <si>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</si>
  <si>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</si>
  <si>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</si>
  <si>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</si>
  <si>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</si>
  <si>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</si>
  <si>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</si>
  <si>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</si>
  <si>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</si>
  <si>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</si>
  <si>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</si>
  <si>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</si>
  <si>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</si>
  <si>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</si>
  <si>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</si>
  <si>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</si>
  <si>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</si>
  <si>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</si>
  <si>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</si>
  <si>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</si>
  <si>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</si>
  <si>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</si>
  <si>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</si>
  <si>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</si>
  <si>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</si>
  <si>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</si>
  <si>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</si>
  <si>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</si>
  <si>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</si>
  <si>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</si>
  <si>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</si>
  <si>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</si>
  <si>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</si>
  <si>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</si>
  <si>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</si>
  <si>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</si>
  <si>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</si>
  <si>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</si>
  <si>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</si>
  <si>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</si>
  <si>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</si>
  <si>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</si>
  <si>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</si>
  <si>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</si>
  <si>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</si>
  <si>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</si>
  <si>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</si>
  <si>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</si>
  <si>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</si>
  <si>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</si>
  <si>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</si>
  <si>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</si>
  <si>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</si>
  <si>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</si>
  <si>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</si>
  <si>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</si>
  <si>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</si>
  <si>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</si>
  <si>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</si>
  <si>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</si>
  <si>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</si>
  <si>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</si>
  <si>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</si>
  <si>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</si>
  <si>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</si>
  <si>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</si>
  <si>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</si>
  <si>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</si>
  <si>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</si>
  <si>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</si>
  <si>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</si>
  <si>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</si>
  <si>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</si>
  <si>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</si>
  <si>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</si>
  <si>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</si>
  <si>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</si>
  <si>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</si>
  <si>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</si>
  <si>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</si>
  <si>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</si>
  <si>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</si>
  <si>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</si>
  <si>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</si>
  <si>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</si>
  <si>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</si>
  <si>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</si>
  <si>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</si>
  <si>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</si>
  <si>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</si>
  <si>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</si>
  <si>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</si>
  <si>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</si>
  <si>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</si>
  <si>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</si>
  <si>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</si>
  <si>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</si>
  <si>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</si>
  <si>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</si>
  <si>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</si>
  <si>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</si>
  <si>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</si>
  <si>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</si>
  <si>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</si>
  <si>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</si>
  <si>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</si>
  <si>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</si>
  <si>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</si>
  <si>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</si>
  <si>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</si>
  <si>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</si>
  <si>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</si>
  <si>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</si>
  <si>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</si>
  <si>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</si>
  <si>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</si>
  <si>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</si>
  <si>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</si>
  <si>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</si>
  <si>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</si>
  <si>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</si>
  <si>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</si>
  <si>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</si>
  <si>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</si>
  <si>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</si>
  <si>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</si>
  <si>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</si>
  <si>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</si>
  <si>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</si>
  <si>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</si>
  <si>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</si>
  <si>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</si>
  <si>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</si>
  <si>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</si>
  <si>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</si>
  <si>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</si>
  <si>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</si>
  <si>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</si>
  <si>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</si>
  <si>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</si>
  <si>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</si>
  <si>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</si>
  <si>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</si>
  <si>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</si>
  <si>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</si>
  <si>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</si>
  <si>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</si>
  <si>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</si>
  <si>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</si>
  <si>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</si>
  <si>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</si>
  <si>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</si>
  <si>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</si>
  <si>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</si>
  <si>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</si>
  <si>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</si>
  <si>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</si>
  <si>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</si>
  <si>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</si>
  <si>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</si>
  <si>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</si>
  <si>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</si>
  <si>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</si>
  <si>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</si>
  <si>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</si>
  <si>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</si>
  <si>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</si>
  <si>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</si>
  <si>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</si>
  <si>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</si>
  <si>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</si>
  <si>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</si>
  <si>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</si>
  <si>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</si>
  <si>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</si>
  <si>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</si>
  <si>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</si>
  <si>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</si>
  <si>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</si>
  <si>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</si>
  <si>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</si>
  <si>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</si>
  <si>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</si>
  <si>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</si>
  <si>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</si>
  <si>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</si>
  <si>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</si>
  <si>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</si>
  <si>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</si>
  <si>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</si>
  <si>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</si>
  <si>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</si>
  <si>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</si>
  <si>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</si>
  <si>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</si>
  <si>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</si>
  <si>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</si>
  <si>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</si>
  <si>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</si>
  <si>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</si>
  <si>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</si>
  <si>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</si>
  <si>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</si>
  <si>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</si>
  <si>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</si>
  <si>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</si>
  <si>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</si>
  <si>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</si>
  <si>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</si>
  <si>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</si>
  <si>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</si>
  <si>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</si>
  <si>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</si>
  <si>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</si>
  <si>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</si>
  <si>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</si>
  <si>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</si>
  <si>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</si>
  <si>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</si>
  <si>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</si>
  <si>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</si>
  <si>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</si>
  <si>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</si>
  <si>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</si>
  <si>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</si>
  <si>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</si>
  <si>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</si>
  <si>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</si>
  <si>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</si>
  <si>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</si>
  <si>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</si>
  <si>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</si>
  <si>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</si>
  <si>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</si>
  <si>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</si>
  <si>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</si>
  <si>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</si>
  <si>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</si>
  <si>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</si>
  <si>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</si>
  <si>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</si>
  <si>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</si>
  <si>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</si>
  <si>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</si>
  <si>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</si>
  <si>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</si>
  <si>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</si>
  <si>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</si>
  <si>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</si>
  <si>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</si>
  <si>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</si>
  <si>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</si>
  <si>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</si>
  <si>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</si>
  <si>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</si>
  <si>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</si>
  <si>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</si>
  <si>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</si>
  <si>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</si>
  <si>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</si>
  <si>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</si>
  <si>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</si>
  <si>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</si>
  <si>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</si>
  <si>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</si>
  <si>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</si>
  <si>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</si>
  <si>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</si>
  <si>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</si>
  <si>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</si>
  <si>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</si>
  <si>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</si>
  <si>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</si>
  <si>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</si>
  <si>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</si>
  <si>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</si>
  <si>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</si>
  <si>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</si>
  <si>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</si>
  <si>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</si>
  <si>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</si>
  <si>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</si>
  <si>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</si>
  <si>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</si>
  <si>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</si>
  <si>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</si>
  <si>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</si>
  <si>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</si>
  <si>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</si>
  <si>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</si>
  <si>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</si>
  <si>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</si>
  <si>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</si>
  <si>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</si>
  <si>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</si>
  <si>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</si>
  <si>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</si>
  <si>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</si>
  <si>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</si>
  <si>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</si>
  <si>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</si>
  <si>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</si>
  <si>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</si>
  <si>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</si>
  <si>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</si>
  <si>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</si>
  <si>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</si>
  <si>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</si>
  <si>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</si>
  <si>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</si>
  <si>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</si>
  <si>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</si>
  <si>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</si>
  <si>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</si>
  <si>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</si>
  <si>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</si>
  <si>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</si>
  <si>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</si>
  <si>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</si>
  <si>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</si>
  <si>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</si>
  <si>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</si>
  <si>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</si>
  <si>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</si>
  <si>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</si>
  <si>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</si>
  <si>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</si>
  <si>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</si>
  <si>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</si>
  <si>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</si>
  <si>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</si>
  <si>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</si>
  <si>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</si>
  <si>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</si>
  <si>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</si>
  <si>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</si>
  <si>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</si>
  <si>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</si>
  <si>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</si>
  <si>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</si>
  <si>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</si>
  <si>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</si>
  <si>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</si>
  <si>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</si>
  <si>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</si>
  <si>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</si>
  <si>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</si>
  <si>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</si>
  <si>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</si>
  <si>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</si>
  <si>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</si>
  <si>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</si>
  <si>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</si>
  <si>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</si>
  <si>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</si>
  <si>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</si>
  <si>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</si>
  <si>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</si>
  <si>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</si>
  <si>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</si>
  <si>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</si>
  <si>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</si>
  <si>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</si>
  <si>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</si>
  <si>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</si>
  <si>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</si>
  <si>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</si>
  <si>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</si>
  <si>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</si>
  <si>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</si>
  <si>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</si>
  <si>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</si>
  <si>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</si>
  <si>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</si>
  <si>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</si>
  <si>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</si>
  <si>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</si>
  <si>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</si>
  <si>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</si>
  <si>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</si>
  <si>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</si>
  <si>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</si>
  <si>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</si>
  <si>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</si>
  <si>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</si>
  <si>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</si>
  <si>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</si>
  <si>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</si>
  <si>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</si>
  <si>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</si>
  <si>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</si>
  <si>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</si>
  <si>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</si>
  <si>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</si>
  <si>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</si>
  <si>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</si>
  <si>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</si>
  <si>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</si>
  <si>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</si>
  <si>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</si>
  <si>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</si>
  <si>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</si>
  <si>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</si>
  <si>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</si>
  <si>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</si>
  <si>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</si>
  <si>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</si>
  <si>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</si>
  <si>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</si>
  <si>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</si>
  <si>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</si>
  <si>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</si>
  <si>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</si>
  <si>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</si>
  <si>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</si>
  <si>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</si>
  <si>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</si>
  <si>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</si>
  <si>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</si>
  <si>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</si>
  <si>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</si>
  <si>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</si>
  <si>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</si>
  <si>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</si>
  <si>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</si>
  <si>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</si>
  <si>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</si>
  <si>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</si>
  <si>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</si>
  <si>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</si>
  <si>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</si>
  <si>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</si>
  <si>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</si>
  <si>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</si>
  <si>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</si>
  <si>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</si>
  <si>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</si>
  <si>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</si>
  <si>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</si>
  <si>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</si>
  <si>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</si>
  <si>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</si>
  <si>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</si>
  <si>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</si>
  <si>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</si>
  <si>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</si>
  <si>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</si>
  <si>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</si>
  <si>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</si>
  <si>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</si>
  <si>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</si>
  <si>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</si>
  <si>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</si>
  <si>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</si>
  <si>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</si>
  <si>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</si>
  <si>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</si>
  <si>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</si>
  <si>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</si>
  <si>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</si>
  <si>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</si>
  <si>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</si>
  <si>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</si>
  <si>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</si>
  <si>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</si>
  <si>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</si>
  <si>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</si>
  <si>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</si>
  <si>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</si>
  <si>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</si>
  <si>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</si>
  <si>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</si>
  <si>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</si>
  <si>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</si>
  <si>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</si>
  <si>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</si>
  <si>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</si>
  <si>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</si>
  <si>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</si>
  <si>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</si>
  <si>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</si>
  <si>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</si>
  <si>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</si>
  <si>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</si>
  <si>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</si>
  <si>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</si>
  <si>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</si>
  <si>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</si>
  <si>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</si>
  <si>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</si>
  <si>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</si>
  <si>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</si>
  <si>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</si>
  <si>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</si>
  <si>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</si>
  <si>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</si>
  <si>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</si>
  <si>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</si>
  <si>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</si>
  <si>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</si>
  <si>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</si>
  <si>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</si>
  <si>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</si>
  <si>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</si>
  <si>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</si>
  <si>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</si>
  <si>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</si>
  <si>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</si>
  <si>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</si>
  <si>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</si>
  <si>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</si>
  <si>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</si>
  <si>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</si>
  <si>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</si>
  <si>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</si>
  <si>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</si>
  <si>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</si>
  <si>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</si>
  <si>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</si>
  <si>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</si>
  <si>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</si>
  <si>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</si>
  <si>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</si>
  <si>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</si>
  <si>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</si>
  <si>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</si>
  <si>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</si>
  <si>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</si>
  <si>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</si>
  <si>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</si>
  <si>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</si>
  <si>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</si>
  <si>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</si>
  <si>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</si>
  <si>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</si>
  <si>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</si>
  <si>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</si>
  <si>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</si>
  <si>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</si>
  <si>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</si>
  <si>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</si>
  <si>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</si>
  <si>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</si>
  <si>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</si>
  <si>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</si>
  <si>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</si>
  <si>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</si>
  <si>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</si>
  <si>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</si>
  <si>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</si>
  <si>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</si>
  <si>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</si>
  <si>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</si>
  <si>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</si>
  <si>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</si>
  <si>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</si>
  <si>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</si>
  <si>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</si>
  <si>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</si>
  <si>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</si>
  <si>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</si>
  <si>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</si>
  <si>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</si>
  <si>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</si>
  <si>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</si>
  <si>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</si>
  <si>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</si>
  <si>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</si>
  <si>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</si>
  <si>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</si>
  <si>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</si>
  <si>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</si>
  <si>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</si>
  <si>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</si>
  <si>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</si>
  <si>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</si>
  <si>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</si>
  <si>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</si>
  <si>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</si>
  <si>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</si>
  <si>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</si>
  <si>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</si>
  <si>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</si>
  <si>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</si>
  <si>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</si>
  <si>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</si>
  <si>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</si>
  <si>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</si>
  <si>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</si>
  <si>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</si>
  <si>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</si>
  <si>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</si>
  <si>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</si>
  <si>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</si>
  <si>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</si>
  <si>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</si>
  <si>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</si>
  <si>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</si>
  <si>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</si>
  <si>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</si>
  <si>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</si>
  <si>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</si>
  <si>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</si>
  <si>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</si>
  <si>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</si>
  <si>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</si>
  <si>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</si>
  <si>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</si>
  <si>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</si>
  <si>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</si>
  <si>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</si>
  <si>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</si>
  <si>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</si>
  <si>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</si>
  <si>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</si>
  <si>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</si>
  <si>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</si>
  <si>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</si>
  <si>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</si>
  <si>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</si>
  <si>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</si>
  <si>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</si>
  <si>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</si>
  <si>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</si>
  <si>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</si>
  <si>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</si>
  <si>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</si>
  <si>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</si>
  <si>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</si>
  <si>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</si>
  <si>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</si>
  <si>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</si>
  <si>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</si>
  <si>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</si>
  <si>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</si>
  <si>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</si>
  <si>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</si>
  <si>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</si>
  <si>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</si>
  <si>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</si>
  <si>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</si>
  <si>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</si>
  <si>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</si>
  <si>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</si>
  <si>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</si>
  <si>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</si>
  <si>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</si>
  <si>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</si>
  <si>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</si>
  <si>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</si>
  <si>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</si>
  <si>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</si>
  <si>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</si>
  <si>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</si>
  <si>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</si>
  <si>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</si>
  <si>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</si>
  <si>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</si>
  <si>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</si>
  <si>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</si>
  <si>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</si>
  <si>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</si>
  <si>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</si>
  <si>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</si>
  <si>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</si>
  <si>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</si>
  <si>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</si>
  <si>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</si>
  <si>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</si>
  <si>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</si>
  <si>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</si>
  <si>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</si>
  <si>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</si>
  <si>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</si>
  <si>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</si>
  <si>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</si>
  <si>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</si>
  <si>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</si>
  <si>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</si>
  <si>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</si>
  <si>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</si>
  <si>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</si>
  <si>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</si>
  <si>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</si>
  <si>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</si>
  <si>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</si>
  <si>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</si>
  <si>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</si>
  <si>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</si>
  <si>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</si>
  <si>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</si>
  <si>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</si>
  <si>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</si>
  <si>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</si>
  <si>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</si>
  <si>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</si>
  <si>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</si>
  <si>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</si>
  <si>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</si>
  <si>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</si>
  <si>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</si>
  <si>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</si>
  <si>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</si>
  <si>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</si>
  <si>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</si>
  <si>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</si>
  <si>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</si>
  <si>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</si>
  <si>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</si>
  <si>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</si>
  <si>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</si>
  <si>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</si>
  <si>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</si>
  <si>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</si>
  <si>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</si>
  <si>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</si>
  <si>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</si>
  <si>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</si>
  <si>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</si>
  <si>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</si>
  <si>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</si>
  <si>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</si>
  <si>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</si>
  <si>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</si>
  <si>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</si>
  <si>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</si>
  <si>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</si>
  <si>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</si>
  <si>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</si>
  <si>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</si>
  <si>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</si>
  <si>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</si>
  <si>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</si>
  <si>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</si>
  <si>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</si>
  <si>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</si>
  <si>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</si>
  <si>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</si>
  <si>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</si>
  <si>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</si>
  <si>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</si>
  <si>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</si>
  <si>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</si>
  <si>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</si>
  <si>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</si>
  <si>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</si>
  <si>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</si>
  <si>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</si>
  <si>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</si>
  <si>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</si>
  <si>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</si>
  <si>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</si>
  <si>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</si>
  <si>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</si>
  <si>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</si>
  <si>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</si>
  <si>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</si>
  <si>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</si>
  <si>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</si>
  <si>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</si>
  <si>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</si>
  <si>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</si>
  <si>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</si>
  <si>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</si>
  <si>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</si>
  <si>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</si>
  <si>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</si>
  <si>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</si>
  <si>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</si>
  <si>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</si>
  <si>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</si>
  <si>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</si>
  <si>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</si>
  <si>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</si>
  <si>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</si>
  <si>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</si>
  <si>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</si>
  <si>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</si>
  <si>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</si>
  <si>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</si>
  <si>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</si>
  <si>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</si>
  <si>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</si>
  <si>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</si>
  <si>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</si>
  <si>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</si>
  <si>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</si>
  <si>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</si>
  <si>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</si>
  <si>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</si>
  <si>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</si>
  <si>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</si>
  <si>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</si>
  <si>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</si>
  <si>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</si>
  <si>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</si>
  <si>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</si>
  <si>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</si>
  <si>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</si>
  <si>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</si>
  <si>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</si>
  <si>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</si>
  <si>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</si>
  <si>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</si>
  <si>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</si>
  <si>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</si>
  <si>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</si>
  <si>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</si>
  <si>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</si>
  <si>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</si>
  <si>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</si>
  <si>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</si>
  <si>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</si>
  <si>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</si>
  <si>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</si>
  <si>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</si>
  <si>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</si>
  <si>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</si>
  <si>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</si>
  <si>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</si>
  <si>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</si>
  <si>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</si>
  <si>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</si>
  <si>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</si>
  <si>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</si>
  <si>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</si>
  <si>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</si>
  <si>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</si>
  <si>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</si>
  <si>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</si>
  <si>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</si>
  <si>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</si>
  <si>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</si>
  <si>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</si>
  <si>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</si>
  <si>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</si>
  <si>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</si>
  <si>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</si>
  <si>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</si>
  <si>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</si>
  <si>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</si>
  <si>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</si>
  <si>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</si>
  <si>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</si>
  <si>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</si>
  <si>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</si>
  <si>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</si>
  <si>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</si>
  <si>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</si>
  <si>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</si>
  <si>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</si>
  <si>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</si>
  <si>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</si>
  <si>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</si>
  <si>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</si>
  <si>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</si>
  <si>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</si>
  <si>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</si>
  <si>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</si>
  <si>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</si>
  <si>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</si>
  <si>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</si>
  <si>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</si>
  <si>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</si>
  <si>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</si>
  <si>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</si>
  <si>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</si>
  <si>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</si>
  <si>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</si>
  <si>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</si>
  <si>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</si>
  <si>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</si>
  <si>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</si>
  <si>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</si>
  <si>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</si>
  <si>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</si>
  <si>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</si>
  <si>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</si>
  <si>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</si>
  <si>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</si>
  <si>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</si>
  <si>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</si>
  <si>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</si>
  <si>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</si>
  <si>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</si>
  <si>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</si>
  <si>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</si>
  <si>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</si>
  <si>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</si>
  <si>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</si>
  <si>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</si>
  <si>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</si>
  <si>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</si>
  <si>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</si>
  <si>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</si>
  <si>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</si>
  <si>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</si>
  <si>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</si>
  <si>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</si>
  <si>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</si>
  <si>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</si>
  <si>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</si>
  <si>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</si>
  <si>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</si>
  <si>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</si>
  <si>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</si>
  <si>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</si>
  <si>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</si>
  <si>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</si>
  <si>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</si>
  <si>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</si>
  <si>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</si>
  <si>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</si>
  <si>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</si>
  <si>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</si>
  <si>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</si>
  <si>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</si>
  <si>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</si>
  <si>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</si>
  <si>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</si>
  <si>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</si>
  <si>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</si>
  <si>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</si>
  <si>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</si>
  <si>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</si>
  <si>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</si>
  <si>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</si>
  <si>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</si>
  <si>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</si>
  <si>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</si>
  <si>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</si>
  <si>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</si>
  <si>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</si>
  <si>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</si>
  <si>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</si>
  <si>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</si>
  <si>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</si>
  <si>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</si>
  <si>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</si>
  <si>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</si>
  <si>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</si>
  <si>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</si>
  <si>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</si>
  <si>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</si>
  <si>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</si>
  <si>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</si>
  <si>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</si>
  <si>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</si>
  <si>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</si>
  <si>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</si>
  <si>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</si>
  <si>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</si>
  <si>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</si>
  <si>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</si>
  <si>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</si>
  <si>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</si>
  <si>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</si>
  <si>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</si>
  <si>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</si>
  <si>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</si>
  <si>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</si>
  <si>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</si>
  <si>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</si>
  <si>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</si>
  <si>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</si>
  <si>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</si>
  <si>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</si>
  <si>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</si>
  <si>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</si>
  <si>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</si>
  <si>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</si>
  <si>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</si>
  <si>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</si>
  <si>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</si>
  <si>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</si>
  <si>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</si>
  <si>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</si>
  <si>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</si>
  <si>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</si>
  <si>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</si>
  <si>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</si>
  <si>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</si>
  <si>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</si>
  <si>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</si>
  <si>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</si>
  <si>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</si>
  <si>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</si>
  <si>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</si>
  <si>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</si>
  <si>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</si>
  <si>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</si>
  <si>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</si>
  <si>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</si>
  <si>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</si>
  <si>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</si>
  <si>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</si>
  <si>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</si>
  <si>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</si>
  <si>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</si>
  <si>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</si>
  <si>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</si>
  <si>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</si>
  <si>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</si>
  <si>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</si>
  <si>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</si>
  <si>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</si>
  <si>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</si>
  <si>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</si>
  <si>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</si>
  <si>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</si>
  <si>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</si>
  <si>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</si>
  <si>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</si>
  <si>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</si>
  <si>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</si>
  <si>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</si>
  <si>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</si>
  <si>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</si>
  <si>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</si>
  <si>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</si>
  <si>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</si>
  <si>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</si>
  <si>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</si>
  <si>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</si>
  <si>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</si>
  <si>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</si>
  <si>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</si>
  <si>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</si>
  <si>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</si>
  <si>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</si>
  <si>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</si>
  <si>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</si>
  <si>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</si>
  <si>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</si>
  <si>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</si>
  <si>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</si>
  <si>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</si>
  <si>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</si>
  <si>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</si>
  <si>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</si>
  <si>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</si>
  <si>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</si>
  <si>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</si>
  <si>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</si>
  <si>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</si>
  <si>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</si>
  <si>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</si>
  <si>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</si>
  <si>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</si>
  <si>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</si>
  <si>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</si>
  <si>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</si>
  <si>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</si>
  <si>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</si>
  <si>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</si>
  <si>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</si>
  <si>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</si>
  <si>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</si>
  <si>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</si>
  <si>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</si>
  <si>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</si>
  <si>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</si>
  <si>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</si>
  <si>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</si>
  <si>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</si>
  <si>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</si>
  <si>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</si>
  <si>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</si>
  <si>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</si>
  <si>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</si>
  <si>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</si>
  <si>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</si>
  <si>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</si>
  <si>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</si>
  <si>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</si>
  <si>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</si>
  <si>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</si>
  <si>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</si>
  <si>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</si>
  <si>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</si>
  <si>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</si>
  <si>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</si>
  <si>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</si>
  <si>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</si>
  <si>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</si>
  <si>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</si>
  <si>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</si>
  <si>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</si>
  <si>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</si>
  <si>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</si>
  <si>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</si>
  <si>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</si>
  <si>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</si>
  <si>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</si>
  <si>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</si>
  <si>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</si>
  <si>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</si>
  <si>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</si>
  <si>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</si>
  <si>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</si>
  <si>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</si>
  <si>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</si>
  <si>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</si>
  <si>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</si>
  <si>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</si>
  <si>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</si>
  <si>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</si>
  <si>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</si>
  <si>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</si>
  <si>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</si>
  <si>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</si>
  <si>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</si>
  <si>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</si>
  <si>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</si>
  <si>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</si>
  <si>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</si>
  <si>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</si>
  <si>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</si>
  <si>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</si>
  <si>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</si>
  <si>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</si>
  <si>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</si>
  <si>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</si>
  <si>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</si>
  <si>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</si>
  <si>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</si>
  <si>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</si>
  <si>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</si>
  <si>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</si>
  <si>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</si>
  <si>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</si>
  <si>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</si>
  <si>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</si>
  <si>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</si>
  <si>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</si>
  <si>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</si>
  <si>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</si>
  <si>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</si>
  <si>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</si>
  <si>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</si>
  <si>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</si>
  <si>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</si>
  <si>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</si>
  <si>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</si>
  <si>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</si>
  <si>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</si>
  <si>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</si>
  <si>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</si>
  <si>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</si>
  <si>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</si>
  <si>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</si>
  <si>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</si>
  <si>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</si>
  <si>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</si>
  <si>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</si>
  <si>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</si>
  <si>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</si>
  <si>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</si>
  <si>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</si>
  <si>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</si>
  <si>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</si>
  <si>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</si>
  <si>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</si>
  <si>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</si>
  <si>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</si>
  <si>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</si>
  <si>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</si>
  <si>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</si>
  <si>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</si>
  <si>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</si>
  <si>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</si>
  <si>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</si>
  <si>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</si>
  <si>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</si>
  <si>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</si>
  <si>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</si>
  <si>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</si>
  <si>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</si>
  <si>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</si>
  <si>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</si>
  <si>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</si>
  <si>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</si>
  <si>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</si>
  <si>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</si>
  <si>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</si>
  <si>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</si>
  <si>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</si>
  <si>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</si>
  <si>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</si>
  <si>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</si>
  <si>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</si>
  <si>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</si>
  <si>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</si>
  <si>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</si>
  <si>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</si>
  <si>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</si>
  <si>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</si>
  <si>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</si>
  <si>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</si>
  <si>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</si>
  <si>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</si>
  <si>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</si>
  <si>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</si>
  <si>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</si>
  <si>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</si>
  <si>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</si>
  <si>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</si>
  <si>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</si>
  <si>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</si>
  <si>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</si>
  <si>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</si>
  <si>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</si>
  <si>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</si>
  <si>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</si>
  <si>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</si>
  <si>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</si>
  <si>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</si>
  <si>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</si>
  <si>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</si>
  <si>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</si>
  <si>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</si>
  <si>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</si>
  <si>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</si>
  <si>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</si>
  <si>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</si>
  <si>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</si>
  <si>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</si>
  <si>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</si>
  <si>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</si>
  <si>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</si>
  <si>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</si>
  <si>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</si>
  <si>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</si>
  <si>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</si>
  <si>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</si>
  <si>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</si>
  <si>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</si>
  <si>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</si>
  <si>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</si>
  <si>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</si>
  <si>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</si>
  <si>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</si>
  <si>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</si>
  <si>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</si>
  <si>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</si>
  <si>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</si>
  <si>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</si>
  <si>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</si>
  <si>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</si>
  <si>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</si>
  <si>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</si>
  <si>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</si>
  <si>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</si>
  <si>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</si>
  <si>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</si>
  <si>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</si>
  <si>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</si>
  <si>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</si>
  <si>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</si>
  <si>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</si>
  <si>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</si>
  <si>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</si>
  <si>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</si>
  <si>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</si>
  <si>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</si>
  <si>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</si>
  <si>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</si>
  <si>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</si>
  <si>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</si>
  <si>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</si>
  <si>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</si>
  <si>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</si>
  <si>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</si>
  <si>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</si>
  <si>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</si>
  <si>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</si>
  <si>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</si>
  <si>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</si>
  <si>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</si>
  <si>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</si>
  <si>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</si>
  <si>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</si>
  <si>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</si>
  <si>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</si>
  <si>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</si>
  <si>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</si>
  <si>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</si>
  <si>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</si>
  <si>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</si>
  <si>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</si>
  <si>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</si>
  <si>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</si>
  <si>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</si>
  <si>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</si>
  <si>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</si>
  <si>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</si>
  <si>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</si>
  <si>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</si>
  <si>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</si>
  <si>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</si>
  <si>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</si>
  <si>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</si>
  <si>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</si>
  <si>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</si>
  <si>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</si>
  <si>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</si>
  <si>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</si>
  <si>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</si>
  <si>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</si>
  <si>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</si>
  <si>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</si>
  <si>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</si>
  <si>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</si>
  <si>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</si>
  <si>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</si>
  <si>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</si>
  <si>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</si>
  <si>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</si>
  <si>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</si>
  <si>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</si>
  <si>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</si>
  <si>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</si>
  <si>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</si>
  <si>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</si>
  <si>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</si>
  <si>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</si>
  <si>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</si>
  <si>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</si>
  <si>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</si>
  <si>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</si>
  <si>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</si>
  <si>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</si>
  <si>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</si>
  <si>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</si>
  <si>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</si>
  <si>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</si>
  <si>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</si>
  <si>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</si>
  <si>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</si>
  <si>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</si>
  <si>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</si>
  <si>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</si>
  <si>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</si>
  <si>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</si>
  <si>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</si>
  <si>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</si>
  <si>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</si>
  <si>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</si>
  <si>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</si>
  <si>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</si>
  <si>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</si>
  <si>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</si>
  <si>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</si>
  <si>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</si>
  <si>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</si>
  <si>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</si>
  <si>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</si>
  <si>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</si>
  <si>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</si>
  <si>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</si>
  <si>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</si>
  <si>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</si>
  <si>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</si>
  <si>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</si>
  <si>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</si>
  <si>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</si>
  <si>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</si>
  <si>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</si>
  <si>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</si>
  <si>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</si>
  <si>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</si>
  <si>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</si>
  <si>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</si>
  <si>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</si>
  <si>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</si>
  <si>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</si>
  <si>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</si>
  <si>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</si>
  <si>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</si>
  <si>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</si>
  <si>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</si>
  <si>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</si>
  <si>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</si>
  <si>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</si>
  <si>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</si>
  <si>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</si>
  <si>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</si>
  <si>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</si>
  <si>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</si>
  <si>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</si>
  <si>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</si>
  <si>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</si>
  <si>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</si>
  <si>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</si>
  <si>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</si>
  <si>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</si>
  <si>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</si>
  <si>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</si>
  <si>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</si>
  <si>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</si>
  <si>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</si>
  <si>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</si>
  <si>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</si>
  <si>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</si>
  <si>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</si>
  <si>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</si>
  <si>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</si>
  <si>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</si>
  <si>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</si>
  <si>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</si>
  <si>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</si>
  <si>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</si>
  <si>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</si>
  <si>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</si>
  <si>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</si>
  <si>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</si>
  <si>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</si>
  <si>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</si>
  <si>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</si>
  <si>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</si>
  <si>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</si>
  <si>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</si>
  <si>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</si>
  <si>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</si>
  <si>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</si>
  <si>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</si>
  <si>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</si>
  <si>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</si>
  <si>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</si>
  <si>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</si>
  <si>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</si>
  <si>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</si>
  <si>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</si>
  <si>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</si>
  <si>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</si>
  <si>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</si>
  <si>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</si>
  <si>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</si>
  <si>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</si>
  <si>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</si>
  <si>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</si>
  <si>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</si>
  <si>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</si>
  <si>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</si>
  <si>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</si>
  <si>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</si>
  <si>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</si>
  <si>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</si>
  <si>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</si>
  <si>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</si>
  <si>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</si>
  <si>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</si>
  <si>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</si>
  <si>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</si>
  <si>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</si>
  <si>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</si>
  <si>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</si>
  <si>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</si>
  <si>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</si>
  <si>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</si>
  <si>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</si>
  <si>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</si>
  <si>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</si>
  <si>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</si>
  <si>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</si>
  <si>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</si>
  <si>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</si>
  <si>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</si>
  <si>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</si>
  <si>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</si>
  <si>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</si>
  <si>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</si>
  <si>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</si>
  <si>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</si>
  <si>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</si>
  <si>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</si>
  <si>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</si>
  <si>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</si>
  <si>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</si>
  <si>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</si>
  <si>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</si>
  <si>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</si>
  <si>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</si>
  <si>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</si>
  <si>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</si>
  <si>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</si>
  <si>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</si>
  <si>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</si>
  <si>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</si>
  <si>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</si>
  <si>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</si>
  <si>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</si>
  <si>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</si>
  <si>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</si>
  <si>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</si>
  <si>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</si>
  <si>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</si>
  <si>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</si>
  <si>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</si>
  <si>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</si>
  <si>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</si>
  <si>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</si>
  <si>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</si>
  <si>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</si>
  <si>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</si>
  <si>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</si>
  <si>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</si>
  <si>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</si>
  <si>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</si>
  <si>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</si>
  <si>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</si>
  <si>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</si>
  <si>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</si>
  <si>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</si>
  <si>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</si>
  <si>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</si>
  <si>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</si>
  <si>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</si>
  <si>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</si>
  <si>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</si>
  <si>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</si>
  <si>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</si>
  <si>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</si>
  <si>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</si>
  <si>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</si>
  <si>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</si>
  <si>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</si>
  <si>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</si>
  <si>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</si>
  <si>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</si>
  <si>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</si>
  <si>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</si>
  <si>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</si>
  <si>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</si>
  <si>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</si>
  <si>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</si>
  <si>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</si>
  <si>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</si>
  <si>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</si>
  <si>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</si>
  <si>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</si>
  <si>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</si>
  <si>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</si>
  <si>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</si>
  <si>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</si>
  <si>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</si>
  <si>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</si>
  <si>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</si>
  <si>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</si>
  <si>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</si>
  <si>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</si>
  <si>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</si>
  <si>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</si>
  <si>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</si>
  <si>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</si>
  <si>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</si>
  <si>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</si>
  <si>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</si>
  <si>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</si>
  <si>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</si>
  <si>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</si>
  <si>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</si>
  <si>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</si>
  <si>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</si>
  <si>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</si>
  <si>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</si>
  <si>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</si>
  <si>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</si>
  <si>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</si>
  <si>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</si>
  <si>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</si>
  <si>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</si>
  <si>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</si>
  <si>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</si>
  <si>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</si>
  <si>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</si>
  <si>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</si>
  <si>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</si>
  <si>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</si>
  <si>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</si>
  <si>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</si>
  <si>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</si>
  <si>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</si>
  <si>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</si>
  <si>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</si>
  <si>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</si>
  <si>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</si>
  <si>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</si>
  <si>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</si>
  <si>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</si>
  <si>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</si>
  <si>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</si>
  <si>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</si>
  <si>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</si>
  <si>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</si>
  <si>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</si>
  <si>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</si>
  <si>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</si>
  <si>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</si>
  <si>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</si>
  <si>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</si>
  <si>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</si>
  <si>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</si>
  <si>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</si>
  <si>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</si>
  <si>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</si>
  <si>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</si>
  <si>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</si>
  <si>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</si>
  <si>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</si>
  <si>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</si>
  <si>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</si>
  <si>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</si>
  <si>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</si>
  <si>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</si>
  <si>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</si>
  <si>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</si>
  <si>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</si>
  <si>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</si>
  <si>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</si>
  <si>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</si>
  <si>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</si>
  <si>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</si>
  <si>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</si>
  <si>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</si>
  <si>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</si>
  <si>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</si>
  <si>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</si>
  <si>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</si>
  <si>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</si>
  <si>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</si>
  <si>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</si>
  <si>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</si>
  <si>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</si>
  <si>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</si>
  <si>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</si>
  <si>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</si>
  <si>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</si>
  <si>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</si>
  <si>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</si>
  <si>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</si>
  <si>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</si>
  <si>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</si>
  <si>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</si>
  <si>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</si>
  <si>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</si>
  <si>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</si>
  <si>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</si>
  <si>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</si>
  <si>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</si>
  <si>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</si>
  <si>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</si>
  <si>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</si>
  <si>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</si>
  <si>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</si>
  <si>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</si>
  <si>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</si>
  <si>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</si>
  <si>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</si>
  <si>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</si>
  <si>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</si>
  <si>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</si>
  <si>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</si>
  <si>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</si>
  <si>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</si>
  <si>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</si>
  <si>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</si>
  <si>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</si>
  <si>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</si>
  <si>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</si>
  <si>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</si>
  <si>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</si>
  <si>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</si>
  <si>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</si>
  <si>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</si>
  <si>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</si>
  <si>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</si>
  <si>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</si>
  <si>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</si>
  <si>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</si>
  <si>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</si>
  <si>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</si>
  <si>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</si>
  <si>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</si>
  <si>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</si>
  <si>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</si>
  <si>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</si>
  <si>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</si>
  <si>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</si>
  <si>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</si>
  <si>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</si>
  <si>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</si>
  <si>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</si>
  <si>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</si>
  <si>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</si>
  <si>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</si>
  <si>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</si>
  <si>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</si>
  <si>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</si>
  <si>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</si>
  <si>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</si>
  <si>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</si>
  <si>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</si>
  <si>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</si>
  <si>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</si>
  <si>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</si>
  <si>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</si>
  <si>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</si>
  <si>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</si>
  <si>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</si>
  <si>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</si>
  <si>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</si>
  <si>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</si>
  <si>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</si>
  <si>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</si>
  <si>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</si>
  <si>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</si>
  <si>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</si>
  <si>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</si>
  <si>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</si>
  <si>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</si>
  <si>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</si>
  <si>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</si>
  <si>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</si>
  <si>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</si>
  <si>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</si>
  <si>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</si>
  <si>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</si>
  <si>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</si>
  <si>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</si>
  <si>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</si>
  <si>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</si>
  <si>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</si>
  <si>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</si>
  <si>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</si>
  <si>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</si>
  <si>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</si>
  <si>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</si>
  <si>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</si>
  <si>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</si>
  <si>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</si>
  <si>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</si>
  <si>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</si>
  <si>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</si>
  <si>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</si>
  <si>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</si>
  <si>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</si>
  <si>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</si>
  <si>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</si>
  <si>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</si>
  <si>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</si>
  <si>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</si>
  <si>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</si>
  <si>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</si>
  <si>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</si>
  <si>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</si>
  <si>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</si>
  <si>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</si>
  <si>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</si>
  <si>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</si>
  <si>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</si>
  <si>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</si>
  <si>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</si>
  <si>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</si>
  <si>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</si>
  <si>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</si>
  <si>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</si>
  <si>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</si>
  <si>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</si>
  <si>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</si>
  <si>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</si>
  <si>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</si>
  <si>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</si>
  <si>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</si>
  <si>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</si>
  <si>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</si>
  <si>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</si>
  <si>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</si>
  <si>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</si>
  <si>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</si>
  <si>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</si>
  <si>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</si>
  <si>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</si>
  <si>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</si>
  <si>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</si>
  <si>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</si>
  <si>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</si>
  <si>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</si>
  <si>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</si>
  <si>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</si>
  <si>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</si>
  <si>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</si>
  <si>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</si>
  <si>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</si>
  <si>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</si>
  <si>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</si>
  <si>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</si>
  <si>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</si>
  <si>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</si>
  <si>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</si>
  <si>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</si>
  <si>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</si>
  <si>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</si>
  <si>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</si>
  <si>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</si>
  <si>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</si>
  <si>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</si>
  <si>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</si>
  <si>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</si>
  <si>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</si>
  <si>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</si>
  <si>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</si>
  <si>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</si>
  <si>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</si>
  <si>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</si>
  <si>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</si>
  <si>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</si>
  <si>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</si>
  <si>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</si>
  <si>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</si>
  <si>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</si>
  <si>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</si>
  <si>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</si>
  <si>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</si>
  <si>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</si>
  <si>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</si>
  <si>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</si>
  <si>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</si>
  <si>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</si>
  <si>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</si>
  <si>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</si>
  <si>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</si>
  <si>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</si>
  <si>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</si>
  <si>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</si>
  <si>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</si>
  <si>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</si>
  <si>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</si>
  <si>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</si>
  <si>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</si>
  <si>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</si>
  <si>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</si>
  <si>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</si>
  <si>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</si>
  <si>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</si>
  <si>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</si>
  <si>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</si>
  <si>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</si>
  <si>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</si>
  <si>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</si>
  <si>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</si>
  <si>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</si>
  <si>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</si>
  <si>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</si>
  <si>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</si>
  <si>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</si>
  <si>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</si>
  <si>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</si>
  <si>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</si>
  <si>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</si>
  <si>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</si>
  <si>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</si>
  <si>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</si>
  <si>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</si>
  <si>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</si>
  <si>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</si>
  <si>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</si>
  <si>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</si>
  <si>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</si>
  <si>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</si>
  <si>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</si>
  <si>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</si>
  <si>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</si>
  <si>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</si>
  <si>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</si>
  <si>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</si>
  <si>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</si>
  <si>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</si>
  <si>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</si>
  <si>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</si>
  <si>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</si>
  <si>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</si>
  <si>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</si>
  <si>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</si>
  <si>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</si>
  <si>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</si>
  <si>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</si>
  <si>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</si>
  <si>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</si>
  <si>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</si>
  <si>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</si>
  <si>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</si>
  <si>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</si>
  <si>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</si>
  <si>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</si>
  <si>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</si>
  <si>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</si>
  <si>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</si>
  <si>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</si>
  <si>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</si>
  <si>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</si>
  <si>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</si>
  <si>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</si>
  <si>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</si>
  <si>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</si>
  <si>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</si>
  <si>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</si>
  <si>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</si>
  <si>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</si>
  <si>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</si>
  <si>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</si>
  <si>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</si>
  <si>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</si>
  <si>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</si>
  <si>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</si>
  <si>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</si>
  <si>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</si>
  <si>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</si>
  <si>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</si>
  <si>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</si>
  <si>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</si>
  <si>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</si>
  <si>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</si>
  <si>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</si>
  <si>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</si>
  <si>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</si>
  <si>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</si>
  <si>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</si>
  <si>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</si>
  <si>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</si>
  <si>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</si>
  <si>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</si>
  <si>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</si>
  <si>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</si>
  <si>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</si>
  <si>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</si>
  <si>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</si>
  <si>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</si>
  <si>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</si>
  <si>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</si>
  <si>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</si>
  <si>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</si>
  <si>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</si>
  <si>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</si>
  <si>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</si>
  <si>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</si>
  <si>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</si>
  <si>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</si>
  <si>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</si>
  <si>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</si>
  <si>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</si>
  <si>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</si>
  <si>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</si>
  <si>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</si>
  <si>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</si>
  <si>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</si>
  <si>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</si>
  <si>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</si>
  <si>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</si>
  <si>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</si>
  <si>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</si>
  <si>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</si>
  <si>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</si>
  <si>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</si>
  <si>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</si>
  <si>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</si>
  <si>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</si>
  <si>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</si>
  <si>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</si>
  <si>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</si>
  <si>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</si>
  <si>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</si>
  <si>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</si>
  <si>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</si>
  <si>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</si>
  <si>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</si>
  <si>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</si>
  <si>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</si>
  <si>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</si>
  <si>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</si>
  <si>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</si>
  <si>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</si>
  <si>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</si>
  <si>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</si>
  <si>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</si>
  <si>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</si>
  <si>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</si>
  <si>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</si>
  <si>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</si>
  <si>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</si>
  <si>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</si>
  <si>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</si>
  <si>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</si>
  <si>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</si>
  <si>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</si>
  <si>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</si>
  <si>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</si>
  <si>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</si>
  <si>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</si>
  <si>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</si>
  <si>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</si>
  <si>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</si>
  <si>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</si>
  <si>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</si>
  <si>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</si>
  <si>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</si>
  <si>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</si>
  <si>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</si>
  <si>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</si>
  <si>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</si>
  <si>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</si>
  <si>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</si>
  <si>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</si>
  <si>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</si>
  <si>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</si>
  <si>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</si>
  <si>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</si>
  <si>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</si>
  <si>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</si>
  <si>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</si>
  <si>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</si>
  <si>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</si>
  <si>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</si>
  <si>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</si>
  <si>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</si>
  <si>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</si>
  <si>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</si>
  <si>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</si>
  <si>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</si>
  <si>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</si>
  <si>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</si>
  <si>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</si>
  <si>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</si>
  <si>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</si>
  <si>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</si>
  <si>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</si>
  <si>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</si>
  <si>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</si>
  <si>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</si>
  <si>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</si>
  <si>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</si>
  <si>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</si>
  <si>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</si>
  <si>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</si>
  <si>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</si>
  <si>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</si>
  <si>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</si>
  <si>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</si>
  <si>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</si>
  <si>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</si>
  <si>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</si>
  <si>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</si>
  <si>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</si>
  <si>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</si>
  <si>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</si>
  <si>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</si>
  <si>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</si>
  <si>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</si>
  <si>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</si>
  <si>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</si>
  <si>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</si>
  <si>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</si>
  <si>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</si>
  <si>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</si>
  <si>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</si>
  <si>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</si>
  <si>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</si>
  <si>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</si>
  <si>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</si>
  <si>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</si>
  <si>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</si>
  <si>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</si>
  <si>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</si>
  <si>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</si>
  <si>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</si>
  <si>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</si>
  <si>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</si>
  <si>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</si>
  <si>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</si>
  <si>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</si>
  <si>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</si>
  <si>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</si>
  <si>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</si>
  <si>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</si>
  <si>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</si>
  <si>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</si>
  <si>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</si>
  <si>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</si>
  <si>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</si>
  <si>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</si>
  <si>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</si>
  <si>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</si>
  <si>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</si>
  <si>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</si>
  <si>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</si>
  <si>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</si>
  <si>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</si>
  <si>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</si>
  <si>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</si>
  <si>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</si>
  <si>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</si>
  <si>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</si>
  <si>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</si>
  <si>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</si>
  <si>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</si>
  <si>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</si>
  <si>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</si>
  <si>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</si>
  <si>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</si>
  <si>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</si>
  <si>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</si>
  <si>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</si>
  <si>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</si>
  <si>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</si>
  <si>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</si>
  <si>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</si>
  <si>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</si>
  <si>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</si>
  <si>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</si>
  <si>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</si>
  <si>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</si>
  <si>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</si>
  <si>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</si>
  <si>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</si>
  <si>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</si>
  <si>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</si>
  <si>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</si>
  <si>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</si>
  <si>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</si>
  <si>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</si>
  <si>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</si>
  <si>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</si>
  <si>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</si>
  <si>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</si>
  <si>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</si>
  <si>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</si>
  <si>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</si>
  <si>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</si>
  <si>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</si>
  <si>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</si>
  <si>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</si>
  <si>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</si>
  <si>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</si>
  <si>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</si>
  <si>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</si>
  <si>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</si>
  <si>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</si>
  <si>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</si>
  <si>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</si>
  <si>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</si>
  <si>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</si>
  <si>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</si>
  <si>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</si>
  <si>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</si>
  <si>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</si>
  <si>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</si>
  <si>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</si>
  <si>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</si>
  <si>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</si>
  <si>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</si>
  <si>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</si>
  <si>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</si>
  <si>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</si>
  <si>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</si>
  <si>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</si>
  <si>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</si>
  <si>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</si>
  <si>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</si>
  <si>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</si>
  <si>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</si>
  <si>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</si>
  <si>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</si>
  <si>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</si>
  <si>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</si>
  <si>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</si>
  <si>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</si>
  <si>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</si>
  <si>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</si>
  <si>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</si>
  <si>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</si>
  <si>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</si>
  <si>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</si>
  <si>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</si>
  <si>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</si>
  <si>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</si>
  <si>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</si>
  <si>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</si>
  <si>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</si>
  <si>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</si>
  <si>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</si>
  <si>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</si>
  <si>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</si>
  <si>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</si>
  <si>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</si>
  <si>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</si>
  <si>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</si>
  <si>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</si>
  <si>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</si>
  <si>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</si>
  <si>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</si>
  <si>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</si>
  <si>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</si>
  <si>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</si>
  <si>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</si>
  <si>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</si>
  <si>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</si>
  <si>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</si>
  <si>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</si>
  <si>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</si>
  <si>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</si>
  <si>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</si>
  <si>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</si>
  <si>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</si>
  <si>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</si>
  <si>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</si>
  <si>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</si>
  <si>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</si>
  <si>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</si>
  <si>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</si>
  <si>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</si>
  <si>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</si>
  <si>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</si>
  <si>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</si>
  <si>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</si>
  <si>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</si>
  <si>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</si>
  <si>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</si>
  <si>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</si>
  <si>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</si>
  <si>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</si>
  <si>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</si>
  <si>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</si>
  <si>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</si>
  <si>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</si>
  <si>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</si>
  <si>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</si>
  <si>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</si>
  <si>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</si>
  <si>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</si>
  <si>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</si>
  <si>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</si>
  <si>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</si>
  <si>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</si>
  <si>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</si>
  <si>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</si>
  <si>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</si>
  <si>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</si>
  <si>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</si>
  <si>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</si>
  <si>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</si>
  <si>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</si>
  <si>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</si>
  <si>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</si>
  <si>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</si>
  <si>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</si>
  <si>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</si>
  <si>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</si>
  <si>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</si>
  <si>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</si>
  <si>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</si>
  <si>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</si>
  <si>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</si>
  <si>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</si>
  <si>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</si>
  <si>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</si>
  <si>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</si>
  <si>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</si>
  <si>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</si>
  <si>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</si>
  <si>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</si>
  <si>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</si>
  <si>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</si>
  <si>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</si>
  <si>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</si>
  <si>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</si>
  <si>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</si>
  <si>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</si>
  <si>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</si>
  <si>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</si>
  <si>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</si>
  <si>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</si>
  <si>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</si>
  <si>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</si>
  <si>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</si>
  <si>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</si>
  <si>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</si>
  <si>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</si>
  <si>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</si>
  <si>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</si>
  <si>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</si>
  <si>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</si>
  <si>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</si>
  <si>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</si>
  <si>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</si>
  <si>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</si>
  <si>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</si>
  <si>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</si>
  <si>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</si>
  <si>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</si>
  <si>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</si>
  <si>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</si>
  <si>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</si>
  <si>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</si>
  <si>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</si>
  <si>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</si>
  <si>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</si>
  <si>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</si>
  <si>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</si>
  <si>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</si>
  <si>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</si>
  <si>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</si>
  <si>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</si>
  <si>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</si>
  <si>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</si>
  <si>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</si>
  <si>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</si>
  <si>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</si>
  <si>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</si>
  <si>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</si>
  <si>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</si>
  <si>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</si>
  <si>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</si>
  <si>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</si>
  <si>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</si>
  <si>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</si>
  <si>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</si>
  <si>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</si>
  <si>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</si>
  <si>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</si>
  <si>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</si>
  <si>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</si>
  <si>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</si>
  <si>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</si>
  <si>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</si>
  <si>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</si>
  <si>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</si>
  <si>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</si>
  <si>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</si>
  <si>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</si>
  <si>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</si>
  <si>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</si>
  <si>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</si>
  <si>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</si>
  <si>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</si>
  <si>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</si>
  <si>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</si>
  <si>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</si>
  <si>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</si>
  <si>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</si>
  <si>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</si>
  <si>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</si>
  <si>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</si>
  <si>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</si>
  <si>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</si>
  <si>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</si>
  <si>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</si>
  <si>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</si>
  <si>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</si>
  <si>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</si>
  <si>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</si>
  <si>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</si>
  <si>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</si>
  <si>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</si>
  <si>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</si>
  <si>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</si>
  <si>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</si>
  <si>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</si>
  <si>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</si>
  <si>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</si>
  <si>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</si>
  <si>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</si>
  <si>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</si>
  <si>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</si>
  <si>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</si>
  <si>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</si>
  <si>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</si>
  <si>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</si>
  <si>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</si>
  <si>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</si>
  <si>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</si>
  <si>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</si>
  <si>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</si>
  <si>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</si>
  <si>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</si>
  <si>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</si>
  <si>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</si>
  <si>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</si>
  <si>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</si>
  <si>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</si>
  <si>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</si>
  <si>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</si>
  <si>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</si>
  <si>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</si>
  <si>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</si>
  <si>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</si>
  <si>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</si>
  <si>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</si>
  <si>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</si>
  <si>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</si>
  <si>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</si>
  <si>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</si>
  <si>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</si>
  <si>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</si>
  <si>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</si>
  <si>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</si>
  <si>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</si>
  <si>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</si>
  <si>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</si>
  <si>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</si>
  <si>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</si>
  <si>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</si>
  <si>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</si>
  <si>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</si>
  <si>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</si>
  <si>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</si>
  <si>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</si>
  <si>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</si>
  <si>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</si>
  <si>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</si>
  <si>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</si>
  <si>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</si>
  <si>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</si>
  <si>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</si>
  <si>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</si>
  <si>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</si>
  <si>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</si>
  <si>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</si>
  <si>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</si>
  <si>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</si>
  <si>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</si>
  <si>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</si>
  <si>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</si>
  <si>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</si>
  <si>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</si>
  <si>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</si>
  <si>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</si>
  <si>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</si>
  <si>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</si>
  <si>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</si>
  <si>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</si>
  <si>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</si>
  <si>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</si>
  <si>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</si>
  <si>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</si>
  <si>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</si>
  <si>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</si>
  <si>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</si>
  <si>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</si>
  <si>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</si>
  <si>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</si>
  <si>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</si>
  <si>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</si>
  <si>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</si>
  <si>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</si>
  <si>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</si>
  <si>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</si>
  <si>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</si>
  <si>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</si>
  <si>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</si>
  <si>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</si>
  <si>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</si>
  <si>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</si>
  <si>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</si>
  <si>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</si>
  <si>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</si>
  <si>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</si>
  <si>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</si>
  <si>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</si>
  <si>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</si>
  <si>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</si>
  <si>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</si>
  <si>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</si>
  <si>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</si>
  <si>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</si>
  <si>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</si>
  <si>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</si>
  <si>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</si>
  <si>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</si>
  <si>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</si>
  <si>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</si>
  <si>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</si>
  <si>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</si>
  <si>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</si>
  <si>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</si>
  <si>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</si>
  <si>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</si>
  <si>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</si>
  <si>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</si>
  <si>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</si>
  <si>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</si>
  <si>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</si>
  <si>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</si>
  <si>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</si>
  <si>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</si>
  <si>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</si>
  <si>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</si>
  <si>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</si>
  <si>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</si>
  <si>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</si>
  <si>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</si>
  <si>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</si>
  <si>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</si>
  <si>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</si>
  <si>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</si>
  <si>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</si>
  <si>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</si>
  <si>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</si>
  <si>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</si>
  <si>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</si>
  <si>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</si>
  <si>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</si>
  <si>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</si>
  <si>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</si>
  <si>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</si>
  <si>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</si>
  <si>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</si>
  <si>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</si>
  <si>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</si>
  <si>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</si>
  <si>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</si>
  <si>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</si>
  <si>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</si>
  <si>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</si>
  <si>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</si>
  <si>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</si>
  <si>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</si>
  <si>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</si>
  <si>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</si>
  <si>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</si>
  <si>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</si>
  <si>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</si>
  <si>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</si>
  <si>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</si>
  <si>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</si>
  <si>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</si>
  <si>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</si>
  <si>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</si>
  <si>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</si>
  <si>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</si>
  <si>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</si>
  <si>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</si>
  <si>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</si>
  <si>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</si>
  <si>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</si>
  <si>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</si>
  <si>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</si>
  <si>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</si>
  <si>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</si>
  <si>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</si>
  <si>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</si>
  <si>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</si>
  <si>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</si>
  <si>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</si>
  <si>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</si>
  <si>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</si>
  <si>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</si>
  <si>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</si>
  <si>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</si>
  <si>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</si>
  <si>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</si>
  <si>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</si>
  <si>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</si>
  <si>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</si>
  <si>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</si>
  <si>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</si>
  <si>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</si>
  <si>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</si>
  <si>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</si>
  <si>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</si>
  <si>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</si>
  <si>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</si>
  <si>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</si>
  <si>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</si>
  <si>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</si>
  <si>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</si>
  <si>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</si>
  <si>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</si>
  <si>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</si>
  <si>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</si>
  <si>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</si>
  <si>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</si>
  <si>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</si>
  <si>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</si>
  <si>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</si>
  <si>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</si>
  <si>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</si>
  <si>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</si>
  <si>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</si>
  <si>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</si>
  <si>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</si>
  <si>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</si>
  <si>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</si>
  <si>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</si>
  <si>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</si>
  <si>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</si>
  <si>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</si>
  <si>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</si>
  <si>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</si>
  <si>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</si>
  <si>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</si>
  <si>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</si>
  <si>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</si>
  <si>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</si>
  <si>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</si>
  <si>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</si>
  <si>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</si>
  <si>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</si>
  <si>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</si>
  <si>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</si>
  <si>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</si>
  <si>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</si>
  <si>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</si>
  <si>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</si>
  <si>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</si>
  <si>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</si>
  <si>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</si>
  <si>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</si>
  <si>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</si>
  <si>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</si>
  <si>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</si>
  <si>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</si>
  <si>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</si>
  <si>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</si>
  <si>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</si>
  <si>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</si>
  <si>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</si>
  <si>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</si>
  <si>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</si>
  <si>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</si>
  <si>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</si>
  <si>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</si>
  <si>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</si>
  <si>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</si>
  <si>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</si>
  <si>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</si>
  <si>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</si>
  <si>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</si>
  <si>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</si>
  <si>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</si>
  <si>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</si>
  <si>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</si>
  <si>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</si>
  <si>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</si>
  <si>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</si>
  <si>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</si>
  <si>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</si>
  <si>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</si>
  <si>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</si>
  <si>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</si>
  <si>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</si>
  <si>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</si>
  <si>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</si>
  <si>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</si>
  <si>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</si>
  <si>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</si>
  <si>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</si>
  <si>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</si>
  <si>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</si>
  <si>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</si>
  <si>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</si>
  <si>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</si>
  <si>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</si>
  <si>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</si>
  <si>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</si>
  <si>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</si>
  <si>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</si>
  <si>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</si>
  <si>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</si>
  <si>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</si>
  <si>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</si>
  <si>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</si>
  <si>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</si>
  <si>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</si>
  <si>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</si>
  <si>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</si>
  <si>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</si>
  <si>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</si>
  <si>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</si>
  <si>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</si>
  <si>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</si>
  <si>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</si>
  <si>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</si>
  <si>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</si>
  <si>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</si>
  <si>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</si>
  <si>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</si>
  <si>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</si>
  <si>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</si>
  <si>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</si>
  <si>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</si>
  <si>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</si>
  <si>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</si>
  <si>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</si>
  <si>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</si>
  <si>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</si>
  <si>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</si>
  <si>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</si>
  <si>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</si>
  <si>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</si>
  <si>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</si>
  <si>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</si>
  <si>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</si>
  <si>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</si>
  <si>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</si>
  <si>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</si>
  <si>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</si>
  <si>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</si>
  <si>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</si>
  <si>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</si>
  <si>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</si>
  <si>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</si>
  <si>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</si>
  <si>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</si>
  <si>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</si>
  <si>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</si>
  <si>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</si>
  <si>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</si>
  <si>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</si>
  <si>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</si>
  <si>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</si>
  <si>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</si>
  <si>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</si>
  <si>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</si>
  <si>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</si>
  <si>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</si>
  <si>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</si>
  <si>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</si>
  <si>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</si>
  <si>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</si>
  <si>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</si>
  <si>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</si>
  <si>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</si>
  <si>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</si>
  <si>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</si>
  <si>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</si>
  <si>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</si>
  <si>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</si>
  <si>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</si>
  <si>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</si>
  <si>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</si>
  <si>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</si>
  <si>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</si>
  <si>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</si>
  <si>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</si>
  <si>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</si>
  <si>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</si>
  <si>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</si>
  <si>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</si>
  <si>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</si>
  <si>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</si>
  <si>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</si>
  <si>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</si>
  <si>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</si>
  <si>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</si>
  <si>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</si>
  <si>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</si>
  <si>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</si>
  <si>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</si>
  <si>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</si>
  <si>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</si>
  <si>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</si>
  <si>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</si>
  <si>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</si>
  <si>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</si>
  <si>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</si>
  <si>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</si>
  <si>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</si>
  <si>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</si>
  <si>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</si>
  <si>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</si>
  <si>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</si>
  <si>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</si>
  <si>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</si>
  <si>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</si>
  <si>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</si>
  <si>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</si>
  <si>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</si>
  <si>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</si>
  <si>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</si>
  <si>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</si>
  <si>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</si>
  <si>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</si>
  <si>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</si>
  <si>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</si>
  <si>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</si>
  <si>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</si>
  <si>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</si>
  <si>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</si>
  <si>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</si>
  <si>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</si>
  <si>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</si>
  <si>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</si>
  <si>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</si>
  <si>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</si>
  <si>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</si>
  <si>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</si>
  <si>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</si>
  <si>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</si>
  <si>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</si>
  <si>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</si>
  <si>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</si>
  <si>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</si>
  <si>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</si>
  <si>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</si>
  <si>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</si>
  <si>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</si>
  <si>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</si>
  <si>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</si>
  <si>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</si>
  <si>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</si>
  <si>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</si>
  <si>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</si>
  <si>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</si>
  <si>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</si>
  <si>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</si>
  <si>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</si>
  <si>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</si>
  <si>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</si>
  <si>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</si>
  <si>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</si>
  <si>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</si>
  <si>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</si>
  <si>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</si>
  <si>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</si>
  <si>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</si>
  <si>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</si>
  <si>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</si>
  <si>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</si>
  <si>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</si>
  <si>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</si>
  <si>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</si>
  <si>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</si>
  <si>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</si>
  <si>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</si>
  <si>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</si>
  <si>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</si>
  <si>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</si>
  <si>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</si>
  <si>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</si>
  <si>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</si>
  <si>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</si>
  <si>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</si>
  <si>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</si>
  <si>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</si>
  <si>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</si>
  <si>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</si>
  <si>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</si>
  <si>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</si>
  <si>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</si>
  <si>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</si>
  <si>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</si>
  <si>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</si>
  <si>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</si>
  <si>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</si>
  <si>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</si>
  <si>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</si>
  <si>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</si>
  <si>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</si>
  <si>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</si>
  <si>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</si>
  <si>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</si>
  <si>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</si>
  <si>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</si>
  <si>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</si>
  <si>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</si>
  <si>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</si>
  <si>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</si>
  <si>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</si>
  <si>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</si>
  <si>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</si>
  <si>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</si>
  <si>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</si>
  <si>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</si>
  <si>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</si>
  <si>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</si>
  <si>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</si>
  <si>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</si>
  <si>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</si>
  <si>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</si>
  <si>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</si>
  <si>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</si>
  <si>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</si>
  <si>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</si>
  <si>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</si>
  <si>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</si>
  <si>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</si>
  <si>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</si>
  <si>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</si>
  <si>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</si>
  <si>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</si>
  <si>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</si>
  <si>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</si>
  <si>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</si>
  <si>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</si>
  <si>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</si>
  <si>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</si>
  <si>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</si>
  <si>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</si>
  <si>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</si>
  <si>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</si>
  <si>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</si>
  <si>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</si>
  <si>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</si>
  <si>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</si>
  <si>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</si>
  <si>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</si>
  <si>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</si>
  <si>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</si>
  <si>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</si>
  <si>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</si>
  <si>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</si>
  <si>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</si>
  <si>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</si>
  <si>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</si>
  <si>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</si>
  <si>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</si>
  <si>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</si>
  <si>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</si>
  <si>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</si>
  <si>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</si>
  <si>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</si>
  <si>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</si>
  <si>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</si>
  <si>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</si>
  <si>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</si>
  <si>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</si>
  <si>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</si>
  <si>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</si>
  <si>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</si>
  <si>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</si>
  <si>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</si>
  <si>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</si>
  <si>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</si>
  <si>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</si>
  <si>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</si>
  <si>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</si>
  <si>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</si>
  <si>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</si>
  <si>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</si>
  <si>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</si>
  <si>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</si>
  <si>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</si>
  <si>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</si>
  <si>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</si>
  <si>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</si>
  <si>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</si>
  <si>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</si>
  <si>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</si>
  <si>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</si>
  <si>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</si>
  <si>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</si>
  <si>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</si>
  <si>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</si>
  <si>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</si>
  <si>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</si>
  <si>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</si>
  <si>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</si>
  <si>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</si>
  <si>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</si>
  <si>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</si>
  <si>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</si>
  <si>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</si>
  <si>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</si>
  <si>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</si>
  <si>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</si>
  <si>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</si>
  <si>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</si>
  <si>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</si>
  <si>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</si>
  <si>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</si>
  <si>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</si>
  <si>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</si>
  <si>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</si>
  <si>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</si>
  <si>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</si>
  <si>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</si>
  <si>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</si>
  <si>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</si>
  <si>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</si>
  <si>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</si>
  <si>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</si>
  <si>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</si>
  <si>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</si>
  <si>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</si>
  <si>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</si>
  <si>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</si>
  <si>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</si>
  <si>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</si>
  <si>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</si>
  <si>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</si>
  <si>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</si>
  <si>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</si>
  <si>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</si>
  <si>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</si>
  <si>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</si>
  <si>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</si>
  <si>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</si>
  <si>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</si>
  <si>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</si>
  <si>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</si>
  <si>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</si>
  <si>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</si>
  <si>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</si>
  <si>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</si>
  <si>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</si>
  <si>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</si>
  <si>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</si>
  <si>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</si>
  <si>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</si>
  <si>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</si>
  <si>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</si>
  <si>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</si>
  <si>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</si>
  <si>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</si>
  <si>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</si>
  <si>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</si>
  <si>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</si>
  <si>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</si>
  <si>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</si>
  <si>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</si>
  <si>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</si>
  <si>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</si>
  <si>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</si>
  <si>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</si>
  <si>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</si>
  <si>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</si>
  <si>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</si>
  <si>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</si>
  <si>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</si>
  <si>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</si>
  <si>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</si>
  <si>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</si>
  <si>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</si>
  <si>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</si>
  <si>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</si>
  <si>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</si>
  <si>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</si>
  <si>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</si>
  <si>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</si>
  <si>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</si>
  <si>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</si>
  <si>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</si>
  <si>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</si>
  <si>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</si>
  <si>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</si>
  <si>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</si>
  <si>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</si>
  <si>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</si>
  <si>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</si>
  <si>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</si>
  <si>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</si>
  <si>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</si>
  <si>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</si>
  <si>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</si>
  <si>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</si>
  <si>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</si>
  <si>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</si>
  <si>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</si>
  <si>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</si>
  <si>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</si>
  <si>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</si>
  <si>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</si>
  <si>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</si>
  <si>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</si>
  <si>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</si>
  <si>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</si>
  <si>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</si>
  <si>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</si>
  <si>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</si>
  <si>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</si>
  <si>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</si>
  <si>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</si>
  <si>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</si>
  <si>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</si>
  <si>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</si>
  <si>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</si>
  <si>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</si>
  <si>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</si>
  <si>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</si>
  <si>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</si>
  <si>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</si>
  <si>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</si>
  <si>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</si>
  <si>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</si>
  <si>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</si>
  <si>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</si>
  <si>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</si>
  <si>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</si>
  <si>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</si>
  <si>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</si>
  <si>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</si>
  <si>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</si>
  <si>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</si>
  <si>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</si>
  <si>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</si>
  <si>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</si>
  <si>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</si>
  <si>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</si>
  <si>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</si>
  <si>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</si>
  <si>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</si>
  <si>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</si>
  <si>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</si>
  <si>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</si>
  <si>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</si>
  <si>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</si>
  <si>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</si>
  <si>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</si>
  <si>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</si>
  <si>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</si>
  <si>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</si>
  <si>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</si>
  <si>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</si>
  <si>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</si>
  <si>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</si>
  <si>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</si>
  <si>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</si>
  <si>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</si>
  <si>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</si>
  <si>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</si>
  <si>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</si>
  <si>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</si>
  <si>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</si>
  <si>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</si>
  <si>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</si>
  <si>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</si>
  <si>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</si>
  <si>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</si>
  <si>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</si>
  <si>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</si>
  <si>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</si>
  <si>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</si>
  <si>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</si>
  <si>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</si>
  <si>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</si>
  <si>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</si>
  <si>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</si>
  <si>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</si>
  <si>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</si>
  <si>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</si>
  <si>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</si>
  <si>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</si>
  <si>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</si>
  <si>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</si>
  <si>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</si>
  <si>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</si>
  <si>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</si>
  <si>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</si>
  <si>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</si>
  <si>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</si>
  <si>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</si>
  <si>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</si>
  <si>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</si>
  <si>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</si>
  <si>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</si>
  <si>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</si>
  <si>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</si>
  <si>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</si>
  <si>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</si>
  <si>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</si>
  <si>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</si>
  <si>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</si>
  <si>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</si>
  <si>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</si>
  <si>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</si>
  <si>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</si>
  <si>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</si>
  <si>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</si>
  <si>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</si>
  <si>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</si>
  <si>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</si>
  <si>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</si>
  <si>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</si>
  <si>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</si>
  <si>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</si>
  <si>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</si>
  <si>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</si>
  <si>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</si>
  <si>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</si>
  <si>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</si>
  <si>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</si>
  <si>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</si>
  <si>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</si>
  <si>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</si>
  <si>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</si>
  <si>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</si>
  <si>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</si>
  <si>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</si>
  <si>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</si>
  <si>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</si>
  <si>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</si>
  <si>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</si>
  <si>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</si>
  <si>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</si>
  <si>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</si>
  <si>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</si>
  <si>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</si>
  <si>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</si>
  <si>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</si>
  <si>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</si>
  <si>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</si>
  <si>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</si>
  <si>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</si>
  <si>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</si>
  <si>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</si>
  <si>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</si>
  <si>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</si>
  <si>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</si>
  <si>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</si>
  <si>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</si>
  <si>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</si>
  <si>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</si>
  <si>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</si>
  <si>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</si>
  <si>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</si>
  <si>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</si>
  <si>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</si>
  <si>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</si>
  <si>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</si>
  <si>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</si>
  <si>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</si>
  <si>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</si>
  <si>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</si>
  <si>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</si>
  <si>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</si>
  <si>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</si>
  <si>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</si>
  <si>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</si>
  <si>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</si>
  <si>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</si>
  <si>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</si>
  <si>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</si>
  <si>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</si>
  <si>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</si>
  <si>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</si>
  <si>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</si>
  <si>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</si>
  <si>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</si>
  <si>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</si>
  <si>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</si>
  <si>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</si>
  <si>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</si>
  <si>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</si>
  <si>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</si>
  <si>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</si>
  <si>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</si>
  <si>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</si>
  <si>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</si>
  <si>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</si>
  <si>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</si>
  <si>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</si>
  <si>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</si>
  <si>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</si>
  <si>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</si>
  <si>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</si>
  <si>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</si>
  <si>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</si>
  <si>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</si>
  <si>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</si>
  <si>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</si>
  <si>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</si>
  <si>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</si>
  <si>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</si>
  <si>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</si>
  <si>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</si>
  <si>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</si>
  <si>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</si>
  <si>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</si>
  <si>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</si>
  <si>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</si>
  <si>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</si>
  <si>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</si>
  <si>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</si>
  <si>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</si>
  <si>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</si>
  <si>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</si>
  <si>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</si>
  <si>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</si>
  <si>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</si>
  <si>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</si>
  <si>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</si>
  <si>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</si>
  <si>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</si>
  <si>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</si>
  <si>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</si>
  <si>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</si>
  <si>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</si>
  <si>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</si>
  <si>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</si>
  <si>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</si>
  <si>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</si>
  <si>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</si>
  <si>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</si>
  <si>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</si>
  <si>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</si>
  <si>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</si>
  <si>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</si>
  <si>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</si>
  <si>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</si>
  <si>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</si>
  <si>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</si>
  <si>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</si>
  <si>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</si>
  <si>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</si>
  <si>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</si>
  <si>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</si>
  <si>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</si>
  <si>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</si>
  <si>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</si>
  <si>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</si>
  <si>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</si>
  <si>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</si>
  <si>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</si>
  <si>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</si>
  <si>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</si>
  <si>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</si>
  <si>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</si>
  <si>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</si>
  <si>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</si>
  <si>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</si>
  <si>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</si>
  <si>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</si>
  <si>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</si>
  <si>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</si>
  <si>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</si>
  <si>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</si>
  <si>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</si>
  <si>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</si>
  <si>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</si>
  <si>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</si>
  <si>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</si>
  <si>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</si>
  <si>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</si>
  <si>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</si>
  <si>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</si>
  <si>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</si>
  <si>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</si>
  <si>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</si>
  <si>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</si>
  <si>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</si>
  <si>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</si>
  <si>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</si>
  <si>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</si>
  <si>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</si>
  <si>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</si>
  <si>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</si>
  <si>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</si>
  <si>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</si>
  <si>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</si>
  <si>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</si>
  <si>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</si>
  <si>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</si>
  <si>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</si>
  <si>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</si>
  <si>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</si>
  <si>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</si>
  <si>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</si>
  <si>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</si>
  <si>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</si>
  <si>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</si>
  <si>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</si>
  <si>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</si>
  <si>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</si>
  <si>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</si>
  <si>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</si>
  <si>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</si>
  <si>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</si>
  <si>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</si>
  <si>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</si>
  <si>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</si>
  <si>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</si>
  <si>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</si>
  <si>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</si>
  <si>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</si>
  <si>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</si>
  <si>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</si>
  <si>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</si>
  <si>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</si>
  <si>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</si>
  <si>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</si>
  <si>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</si>
  <si>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</si>
  <si>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</si>
  <si>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</si>
  <si>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</si>
  <si>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</si>
  <si>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</si>
  <si>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</si>
  <si>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</si>
  <si>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</si>
  <si>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</si>
  <si>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</si>
  <si>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</si>
  <si>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</si>
  <si>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</si>
  <si>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</si>
  <si>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</si>
  <si>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</si>
  <si>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</si>
  <si>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</si>
  <si>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</si>
  <si>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</si>
  <si>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</si>
  <si>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</si>
  <si>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</si>
  <si>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</si>
  <si>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</si>
  <si>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</si>
  <si>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</si>
  <si>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</si>
  <si>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</si>
  <si>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</si>
  <si>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</si>
  <si>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</si>
  <si>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</si>
  <si>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</si>
  <si>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</si>
  <si>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</si>
  <si>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</si>
  <si>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</si>
  <si>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</si>
  <si>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</si>
  <si>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</si>
  <si>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</si>
  <si>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</si>
  <si>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</si>
  <si>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</si>
  <si>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</si>
  <si>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</si>
  <si>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</si>
  <si>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</si>
  <si>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</si>
  <si>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</si>
  <si>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</si>
  <si>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</si>
  <si>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</si>
  <si>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</si>
  <si>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</si>
  <si>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</si>
  <si>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</si>
  <si>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</si>
  <si>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</si>
  <si>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</si>
  <si>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</si>
  <si>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</si>
  <si>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</si>
  <si>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</si>
  <si>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</si>
  <si>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</si>
  <si>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</si>
  <si>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</si>
  <si>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</si>
  <si>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</si>
  <si>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</si>
  <si>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</si>
  <si>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</si>
  <si>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</si>
  <si>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</si>
  <si>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</si>
  <si>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</si>
  <si>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</si>
  <si>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</si>
  <si>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</si>
  <si>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</si>
  <si>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</si>
  <si>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</si>
  <si>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</si>
  <si>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</si>
  <si>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</si>
  <si>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</si>
  <si>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</si>
  <si>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</si>
  <si>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</si>
  <si>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</si>
  <si>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</si>
  <si>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</si>
  <si>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</si>
  <si>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</si>
  <si>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</si>
  <si>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</si>
  <si>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</si>
  <si>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</si>
  <si>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</si>
  <si>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</si>
  <si>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</si>
  <si>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</si>
  <si>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</si>
  <si>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</si>
  <si>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</si>
  <si>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</si>
  <si>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</si>
  <si>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</si>
  <si>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</si>
  <si>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</si>
  <si>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</si>
  <si>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</si>
  <si>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</si>
  <si>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</si>
  <si>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</si>
  <si>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</si>
  <si>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</si>
  <si>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</si>
  <si>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</si>
  <si>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</si>
  <si>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</si>
  <si>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</si>
  <si>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</si>
  <si>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</si>
  <si>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</si>
  <si>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</si>
  <si>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</si>
  <si>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</si>
  <si>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</si>
  <si>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</si>
  <si>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</si>
  <si>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</si>
  <si>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</si>
  <si>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</si>
  <si>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</si>
  <si>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</si>
  <si>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</si>
  <si>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</si>
  <si>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</si>
  <si>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</si>
  <si>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</si>
  <si>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</si>
  <si>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</si>
  <si>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</si>
  <si>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</si>
  <si>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</si>
  <si>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</si>
  <si>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</si>
  <si>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</si>
  <si>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</si>
  <si>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</si>
  <si>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</si>
  <si>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</si>
  <si>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</si>
  <si>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</si>
  <si>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</si>
  <si>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</si>
  <si>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</si>
  <si>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</si>
  <si>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</si>
  <si>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</si>
  <si>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</si>
  <si>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</si>
  <si>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</si>
  <si>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</si>
  <si>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</si>
  <si>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</si>
  <si>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</si>
  <si>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</si>
  <si>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</si>
  <si>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</si>
  <si>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</si>
  <si>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</si>
  <si>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</si>
  <si>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</si>
  <si>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</si>
  <si>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</si>
  <si>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</si>
  <si>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</si>
  <si>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</si>
  <si>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</si>
  <si>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</si>
  <si>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</si>
  <si>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</si>
  <si>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</si>
  <si>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</si>
  <si>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</si>
  <si>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</si>
  <si>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</si>
  <si>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</si>
  <si>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</si>
  <si>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</si>
  <si>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</si>
  <si>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</si>
  <si>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</si>
  <si>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</si>
  <si>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</si>
  <si>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</si>
  <si>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</si>
  <si>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</si>
  <si>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</si>
  <si>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</si>
  <si>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</si>
  <si>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</si>
  <si>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</si>
  <si>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</si>
  <si>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</si>
  <si>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</si>
  <si>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</si>
  <si>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</si>
  <si>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</si>
  <si>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</si>
  <si>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</si>
  <si>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</si>
  <si>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</si>
  <si>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</si>
  <si>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</si>
  <si>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</si>
  <si>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</si>
  <si>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</si>
  <si>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</si>
  <si>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</si>
  <si>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</si>
  <si>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</si>
  <si>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</si>
  <si>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</si>
  <si>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</si>
  <si>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</si>
  <si>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</si>
  <si>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</si>
  <si>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</si>
  <si>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</si>
  <si>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</si>
  <si>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</si>
  <si>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</si>
  <si>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</si>
  <si>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</si>
  <si>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</si>
  <si>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</si>
  <si>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</si>
  <si>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</si>
  <si>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</si>
  <si>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</si>
  <si>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</si>
  <si>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</si>
  <si>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</si>
  <si>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</si>
  <si>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</si>
  <si>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</si>
  <si>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</si>
  <si>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</si>
  <si>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</si>
  <si>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</si>
  <si>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</si>
  <si>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</si>
  <si>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</si>
  <si>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</si>
  <si>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</si>
  <si>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</si>
  <si>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</si>
  <si>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</si>
  <si>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</si>
  <si>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</si>
  <si>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</si>
  <si>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</si>
  <si>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</si>
  <si>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</si>
  <si>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</si>
  <si>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</si>
  <si>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</si>
  <si>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</si>
  <si>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</si>
  <si>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</si>
  <si>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</si>
  <si>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</si>
  <si>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</si>
  <si>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</si>
  <si>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</si>
  <si>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</si>
  <si>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</si>
  <si>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</si>
  <si>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</si>
  <si>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</si>
  <si>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</si>
  <si>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</si>
  <si>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</si>
  <si>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</si>
  <si>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</si>
  <si>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</si>
  <si>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</si>
  <si>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</si>
  <si>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</si>
  <si>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</si>
  <si>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</si>
  <si>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</si>
  <si>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</si>
  <si>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</si>
  <si>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</si>
  <si>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</si>
  <si>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</si>
  <si>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</si>
  <si>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</si>
  <si>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</si>
  <si>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</si>
  <si>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</si>
  <si>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</si>
  <si>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</si>
  <si>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</si>
  <si>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</si>
  <si>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</si>
  <si>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</si>
  <si>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</si>
  <si>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</si>
  <si>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</si>
  <si>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</si>
  <si>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</si>
  <si>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</si>
  <si>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</si>
  <si>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</si>
  <si>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</si>
  <si>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</si>
  <si>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</si>
  <si>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</si>
  <si>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</si>
  <si>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</si>
  <si>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</si>
  <si>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</si>
  <si>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</si>
  <si>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</si>
  <si>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</si>
  <si>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</si>
  <si>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</si>
  <si>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</si>
  <si>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</si>
  <si>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</si>
  <si>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</si>
  <si>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</si>
  <si>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</si>
  <si>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</si>
  <si>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</si>
  <si>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</si>
  <si>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</si>
  <si>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</si>
  <si>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</si>
  <si>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</si>
  <si>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</si>
  <si>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</si>
  <si>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</si>
  <si>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</si>
  <si>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</si>
  <si>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</si>
  <si>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</si>
  <si>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</si>
  <si>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</si>
  <si>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</si>
  <si>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</si>
  <si>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</si>
  <si>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</si>
  <si>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</si>
  <si>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</si>
  <si>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</si>
  <si>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</si>
  <si>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</si>
  <si>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</si>
  <si>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</si>
  <si>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</si>
  <si>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</si>
  <si>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</si>
  <si>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</si>
  <si>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</si>
  <si>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</si>
  <si>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</si>
  <si>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</si>
  <si>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</si>
  <si>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</si>
  <si>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</si>
  <si>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</si>
  <si>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</si>
  <si>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</si>
  <si>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</si>
  <si>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</si>
  <si>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</si>
  <si>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</si>
  <si>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</si>
  <si>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</si>
  <si>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</si>
  <si>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</si>
  <si>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</si>
  <si>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</si>
  <si>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</si>
  <si>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</si>
  <si>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</si>
  <si>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</si>
  <si>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</si>
  <si>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</si>
  <si>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</si>
  <si>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</si>
  <si>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</si>
  <si>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</si>
  <si>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</si>
  <si>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</si>
  <si>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</si>
  <si>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</si>
  <si>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</si>
  <si>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</si>
  <si>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</si>
  <si>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</si>
  <si>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</si>
  <si>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</si>
  <si>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</si>
  <si>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</si>
  <si>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</si>
  <si>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</si>
  <si>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</si>
  <si>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</si>
  <si>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</si>
  <si>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</si>
  <si>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</si>
  <si>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</si>
  <si>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</si>
  <si>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</si>
  <si>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</si>
  <si>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</si>
  <si>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</si>
  <si>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</si>
  <si>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</si>
  <si>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</si>
  <si>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</si>
  <si>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</si>
  <si>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</si>
  <si>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</si>
  <si>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</si>
  <si>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</si>
  <si>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</si>
  <si>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</si>
  <si>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</si>
  <si>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</si>
  <si>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</si>
  <si>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</si>
  <si>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</si>
  <si>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</si>
  <si>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</si>
  <si>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</si>
  <si>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</si>
  <si>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</si>
  <si>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</si>
  <si>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</si>
  <si>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</si>
  <si>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</si>
  <si>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</si>
  <si>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</si>
  <si>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</si>
  <si>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</si>
  <si>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</si>
  <si>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</si>
  <si>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</si>
  <si>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</si>
  <si>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</si>
  <si>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</si>
  <si>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</si>
  <si>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</si>
  <si>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</si>
  <si>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</si>
  <si>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</si>
  <si>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</si>
  <si>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</si>
  <si>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</si>
  <si>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</si>
  <si>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</si>
  <si>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</si>
  <si>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</si>
  <si>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</si>
  <si>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</si>
  <si>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</si>
  <si>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</si>
  <si>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</si>
  <si>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</si>
  <si>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</si>
  <si>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</si>
  <si>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</si>
  <si>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</si>
  <si>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</si>
  <si>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</si>
  <si>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</si>
  <si>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</si>
  <si>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</si>
  <si>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</si>
  <si>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</si>
  <si>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</si>
  <si>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</si>
  <si>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</si>
  <si>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</si>
  <si>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</si>
  <si>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</si>
  <si>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</si>
  <si>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</si>
  <si>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</si>
  <si>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</si>
  <si>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</si>
  <si>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</si>
  <si>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</si>
  <si>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</si>
  <si>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</si>
  <si>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</si>
  <si>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</si>
  <si>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</si>
  <si>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</si>
  <si>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</si>
  <si>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</si>
  <si>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</si>
  <si>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</si>
  <si>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</si>
  <si>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</si>
  <si>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</si>
  <si>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</si>
  <si>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</si>
  <si>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</si>
  <si>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</si>
  <si>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</si>
  <si>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</si>
  <si>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</si>
  <si>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</si>
  <si>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</si>
  <si>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</si>
  <si>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</si>
  <si>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</si>
  <si>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</si>
  <si>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</si>
  <si>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</si>
  <si>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</si>
  <si>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</si>
  <si>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</si>
  <si>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</si>
  <si>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</si>
  <si>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</si>
  <si>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</si>
  <si>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</si>
  <si>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</si>
  <si>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</si>
  <si>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</si>
  <si>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</si>
  <si>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</si>
  <si>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</si>
  <si>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</si>
  <si>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</si>
  <si>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</si>
  <si>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</si>
  <si>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</si>
  <si>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</si>
  <si>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</si>
  <si>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</si>
  <si>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</si>
  <si>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</si>
  <si>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</si>
  <si>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</si>
  <si>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</si>
  <si>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</si>
  <si>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</si>
  <si>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</si>
  <si>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</si>
  <si>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</si>
  <si>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</si>
  <si>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</si>
  <si>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</si>
  <si>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</si>
  <si>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</si>
  <si>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</si>
  <si>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</si>
  <si>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</si>
  <si>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</si>
  <si>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</si>
  <si>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</si>
  <si>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</si>
  <si>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</si>
  <si>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</si>
  <si>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</si>
  <si>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</si>
  <si>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</si>
  <si>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</si>
  <si>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</si>
  <si>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</si>
  <si>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</si>
  <si>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</si>
  <si>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</si>
  <si>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</si>
  <si>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</si>
  <si>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</si>
  <si>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</si>
  <si>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</si>
  <si>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</si>
  <si>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</si>
  <si>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</si>
  <si>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</si>
  <si>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</si>
  <si>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</si>
  <si>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</si>
  <si>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</si>
  <si>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</si>
  <si>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</si>
  <si>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</si>
  <si>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</si>
  <si>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</si>
  <si>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</si>
  <si>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</si>
  <si>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</si>
  <si>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</si>
  <si>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</si>
  <si>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</si>
  <si>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</si>
  <si>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</si>
  <si>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</si>
  <si>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</si>
  <si>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</si>
  <si>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</si>
  <si>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</si>
  <si>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</si>
  <si>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</si>
  <si>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</si>
  <si>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</si>
  <si>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</si>
  <si>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</si>
  <si>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</si>
  <si>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</si>
  <si>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</si>
  <si>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</si>
  <si>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</si>
  <si>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</si>
  <si>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</si>
  <si>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</si>
  <si>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</si>
  <si>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</si>
  <si>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</si>
  <si>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</si>
  <si>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</si>
  <si>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</si>
  <si>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</si>
  <si>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</si>
  <si>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</si>
  <si>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</si>
  <si>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</si>
  <si>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</si>
  <si>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</si>
  <si>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</si>
  <si>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</si>
  <si>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</si>
  <si>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</si>
  <si>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</si>
  <si>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</si>
  <si>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</si>
  <si>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</si>
  <si>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</si>
  <si>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</si>
  <si>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</si>
  <si>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</si>
  <si>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</si>
  <si>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</si>
  <si>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</si>
  <si>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</si>
  <si>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</si>
  <si>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</si>
  <si>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</si>
  <si>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</si>
  <si>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</si>
  <si>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</si>
  <si>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</si>
  <si>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</si>
  <si>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</si>
  <si>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</si>
  <si>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</si>
  <si>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</si>
  <si>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</si>
  <si>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</si>
  <si>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</si>
  <si>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</si>
  <si>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</si>
  <si>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</si>
  <si>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</si>
  <si>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</si>
  <si>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</si>
  <si>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</si>
  <si>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</si>
  <si>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</si>
  <si>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</si>
  <si>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</si>
  <si>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</si>
  <si>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</si>
  <si>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</si>
  <si>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</si>
  <si>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</si>
  <si>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</si>
  <si>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</si>
  <si>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</si>
  <si>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</si>
  <si>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</si>
  <si>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</si>
  <si>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</si>
  <si>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</si>
  <si>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</si>
  <si>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</si>
  <si>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</si>
  <si>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</si>
  <si>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</si>
  <si>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</si>
  <si>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</si>
  <si>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</si>
  <si>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</si>
  <si>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</si>
  <si>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</si>
  <si>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</si>
  <si>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</si>
  <si>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</si>
  <si>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</si>
  <si>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</si>
  <si>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</si>
  <si>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</si>
  <si>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</si>
  <si>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</si>
  <si>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</si>
  <si>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</si>
  <si>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</si>
  <si>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</si>
  <si>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</si>
  <si>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</si>
  <si>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</si>
  <si>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</si>
  <si>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</si>
  <si>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</si>
  <si>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</si>
  <si>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</si>
  <si>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</si>
  <si>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</si>
  <si>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</si>
  <si>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</si>
  <si>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</si>
  <si>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</si>
  <si>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</si>
  <si>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</si>
  <si>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</si>
  <si>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</si>
  <si>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</si>
  <si>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</si>
  <si>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</si>
  <si>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</si>
  <si>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</si>
  <si>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</si>
  <si>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</si>
  <si>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</si>
  <si>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</si>
  <si>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</si>
  <si>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</si>
  <si>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</si>
  <si>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</si>
  <si>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</si>
  <si>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</si>
  <si>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</si>
  <si>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</si>
  <si>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</si>
  <si>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</si>
  <si>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</si>
  <si>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</si>
  <si>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</si>
  <si>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</si>
  <si>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</si>
  <si>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</si>
  <si>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</si>
  <si>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</si>
  <si>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</si>
  <si>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</si>
  <si>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</si>
  <si>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</si>
  <si>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</si>
  <si>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</si>
  <si>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</si>
  <si>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</si>
  <si>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</si>
  <si>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</si>
  <si>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</si>
  <si>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</si>
  <si>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</si>
  <si>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</si>
  <si>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</si>
  <si>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</si>
  <si>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</si>
  <si>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</si>
  <si>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</si>
  <si>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</si>
  <si>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</si>
  <si>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</si>
  <si>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</si>
  <si>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</si>
  <si>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</si>
  <si>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</si>
  <si>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</si>
  <si>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</si>
  <si>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</si>
  <si>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</si>
  <si>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</si>
  <si>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</si>
  <si>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</si>
  <si>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</si>
  <si>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</si>
  <si>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</si>
  <si>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</si>
  <si>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</si>
  <si>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</si>
  <si>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</si>
  <si>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</si>
  <si>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</si>
  <si>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</si>
  <si>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</si>
  <si>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</si>
  <si>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</si>
  <si>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</si>
  <si>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</si>
  <si>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</si>
  <si>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</si>
  <si>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</si>
  <si>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</si>
  <si>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</si>
  <si>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</si>
  <si>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</si>
  <si>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</si>
  <si>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</si>
  <si>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</si>
  <si>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</si>
  <si>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</si>
  <si>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</si>
  <si>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</si>
  <si>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</si>
  <si>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</si>
  <si>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</si>
  <si>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</si>
  <si>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</si>
  <si>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</si>
  <si>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</si>
  <si>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</si>
  <si>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</si>
  <si>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</si>
  <si>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</si>
  <si>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</si>
  <si>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</si>
  <si>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</si>
  <si>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</si>
  <si>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</si>
  <si>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</si>
  <si>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</si>
  <si>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</si>
  <si>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</si>
  <si>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</si>
  <si>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</si>
  <si>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</si>
  <si>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</si>
  <si>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</si>
  <si>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</si>
  <si>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</si>
  <si>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</si>
  <si>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</si>
  <si>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</si>
  <si>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</si>
  <si>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</si>
  <si>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</si>
  <si>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</si>
  <si>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</si>
  <si>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</si>
  <si>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</si>
  <si>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</si>
  <si>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</si>
  <si>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</si>
  <si>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</si>
  <si>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</si>
  <si>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</si>
  <si>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</si>
  <si>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</si>
  <si>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</si>
  <si>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</si>
  <si>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</si>
  <si>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</si>
  <si>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</si>
  <si>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</si>
  <si>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</si>
  <si>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</si>
  <si>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</si>
  <si>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</si>
  <si>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</si>
  <si>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</si>
  <si>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</si>
  <si>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</si>
  <si>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</si>
  <si>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</si>
  <si>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</si>
  <si>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</si>
  <si>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</si>
  <si>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</si>
  <si>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</si>
  <si>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</si>
  <si>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</si>
  <si>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</si>
  <si>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</si>
  <si>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</si>
  <si>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</si>
  <si>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</si>
  <si>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</si>
  <si>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</si>
  <si>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</si>
  <si>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</si>
  <si>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</si>
  <si>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</si>
  <si>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</si>
  <si>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</si>
  <si>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</si>
  <si>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</si>
  <si>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</si>
  <si>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</si>
  <si>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</si>
  <si>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</si>
  <si>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</si>
  <si>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</si>
  <si>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</si>
  <si>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</si>
  <si>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</si>
  <si>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</si>
  <si>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</si>
  <si>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</si>
  <si>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</si>
  <si>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</si>
  <si>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</si>
  <si>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</si>
  <si>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</si>
  <si>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</si>
  <si>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</si>
  <si>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</si>
  <si>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</si>
  <si>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</si>
  <si>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</si>
  <si>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</si>
  <si>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</si>
  <si>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</si>
  <si>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</si>
  <si>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</si>
  <si>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</si>
  <si>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</si>
  <si>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</si>
  <si>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</si>
  <si>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</si>
  <si>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</si>
  <si>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</si>
  <si>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</si>
  <si>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</si>
  <si>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</si>
  <si>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</si>
  <si>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</si>
  <si>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</si>
  <si>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</si>
  <si>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</si>
  <si>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</si>
  <si>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</si>
  <si>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</si>
  <si>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</si>
  <si>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</si>
  <si>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</si>
  <si>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</si>
  <si>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</si>
  <si>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</si>
  <si>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</si>
  <si>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</si>
  <si>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</si>
  <si>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</si>
  <si>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</si>
  <si>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</si>
  <si>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</si>
  <si>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</si>
  <si>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</si>
  <si>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</si>
  <si>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</si>
  <si>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</si>
  <si>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</si>
  <si>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</si>
  <si>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</si>
  <si>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</si>
  <si>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</si>
  <si>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</si>
  <si>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</si>
  <si>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</si>
  <si>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</si>
  <si>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</si>
  <si>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</si>
  <si>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</si>
  <si>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</si>
  <si>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</si>
  <si>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</si>
  <si>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</si>
  <si>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</si>
  <si>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</si>
  <si>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</si>
  <si>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</si>
  <si>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</si>
  <si>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</si>
  <si>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</si>
  <si>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</si>
  <si>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</si>
  <si>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</si>
  <si>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</si>
  <si>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</si>
  <si>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</si>
  <si>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</si>
  <si>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</si>
  <si>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</si>
  <si>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</si>
  <si>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</si>
  <si>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</si>
  <si>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</si>
  <si>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</si>
  <si>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</si>
  <si>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</si>
  <si>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</si>
  <si>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</si>
  <si>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</si>
  <si>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</si>
  <si>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</si>
  <si>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</si>
  <si>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</si>
  <si>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</si>
  <si>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</si>
  <si>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</si>
  <si>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</si>
  <si>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</si>
  <si>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</si>
  <si>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</si>
  <si>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</si>
  <si>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</si>
  <si>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</si>
  <si>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</si>
  <si>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</si>
  <si>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</si>
  <si>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</si>
  <si>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</si>
  <si>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</si>
  <si>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</si>
  <si>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</si>
  <si>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</si>
  <si>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</si>
  <si>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</si>
  <si>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</si>
  <si>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</si>
  <si>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</si>
  <si>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</si>
  <si>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</si>
  <si>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</si>
  <si>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</si>
  <si>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</si>
  <si>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</si>
  <si>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</si>
  <si>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</si>
  <si>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</si>
  <si>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</si>
  <si>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</si>
  <si>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</si>
  <si>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</si>
  <si>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</si>
  <si>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</si>
  <si>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</si>
  <si>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</si>
  <si>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</si>
  <si>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</si>
  <si>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</si>
  <si>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</si>
  <si>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</si>
  <si>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</si>
  <si>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</si>
  <si>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</si>
  <si>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</si>
  <si>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</si>
  <si>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</si>
  <si>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</si>
  <si>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</si>
  <si>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</si>
  <si>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</si>
  <si>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</si>
  <si>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</si>
  <si>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</si>
  <si>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</si>
  <si>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</si>
  <si>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</si>
  <si>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</si>
  <si>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</si>
  <si>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</si>
  <si>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</si>
  <si>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</si>
  <si>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</si>
  <si>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</si>
  <si>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</si>
  <si>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</si>
  <si>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</si>
  <si>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</si>
  <si>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</si>
  <si>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</si>
  <si>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</si>
  <si>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</si>
  <si>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</si>
  <si>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</si>
  <si>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</si>
  <si>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</si>
  <si>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</si>
  <si>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</si>
  <si>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</si>
  <si>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</si>
  <si>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</si>
  <si>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</si>
  <si>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</si>
  <si>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</si>
  <si>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</si>
  <si>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</si>
  <si>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</si>
  <si>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</si>
  <si>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</si>
  <si>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</si>
  <si>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</si>
  <si>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</si>
  <si>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</si>
  <si>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</si>
  <si>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</si>
  <si>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</si>
  <si>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</si>
  <si>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</si>
  <si>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</si>
  <si>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</si>
  <si>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</si>
  <si>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</si>
  <si>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</si>
  <si>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</si>
  <si>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</si>
  <si>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</si>
  <si>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</si>
  <si>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</si>
  <si>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</si>
  <si>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</si>
  <si>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</si>
  <si>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</si>
  <si>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</si>
  <si>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</si>
  <si>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</si>
  <si>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</si>
  <si>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</si>
  <si>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</si>
  <si>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</si>
  <si>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</si>
  <si>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</si>
  <si>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</si>
  <si>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</si>
  <si>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</si>
  <si>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</si>
  <si>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</si>
  <si>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</si>
  <si>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</si>
  <si>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</si>
  <si>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</si>
  <si>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</si>
  <si>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</si>
  <si>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</si>
  <si>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</si>
  <si>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</si>
  <si>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</si>
  <si>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</si>
  <si>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</si>
  <si>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</si>
  <si>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</si>
  <si>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</si>
  <si>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</si>
  <si>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</si>
  <si>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</si>
  <si>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</si>
  <si>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</si>
  <si>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</si>
  <si>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</si>
  <si>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</si>
  <si>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</si>
  <si>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</si>
  <si>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</si>
  <si>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</si>
  <si>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</si>
  <si>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</si>
  <si>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</si>
  <si>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</si>
  <si>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</si>
  <si>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</si>
  <si>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</si>
  <si>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</si>
  <si>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</si>
  <si>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</si>
  <si>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</si>
  <si>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</si>
  <si>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</si>
  <si>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</si>
  <si>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</si>
  <si>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</si>
  <si>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</si>
  <si>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</si>
  <si>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</si>
  <si>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</si>
  <si>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</si>
  <si>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</si>
  <si>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</si>
  <si>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</si>
  <si>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</si>
  <si>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</si>
  <si>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</si>
  <si>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</si>
  <si>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</si>
  <si>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</si>
  <si>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</si>
  <si>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</si>
  <si>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</si>
  <si>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</si>
  <si>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</si>
  <si>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</si>
  <si>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</si>
  <si>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</si>
  <si>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</si>
  <si>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</si>
  <si>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</si>
  <si>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</si>
  <si>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</si>
  <si>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</si>
  <si>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</si>
  <si>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</si>
  <si>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</si>
  <si>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</si>
  <si>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</si>
  <si>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</si>
  <si>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</si>
  <si>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</si>
  <si>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</si>
  <si>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</si>
  <si>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</si>
  <si>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</si>
  <si>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</si>
  <si>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</si>
  <si>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</si>
  <si>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</si>
  <si>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</si>
  <si>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</si>
  <si>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</si>
  <si>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</si>
  <si>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</si>
  <si>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</si>
  <si>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</si>
  <si>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</si>
  <si>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</si>
  <si>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</si>
  <si>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</si>
  <si>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</si>
  <si>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</si>
  <si>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</si>
  <si>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</si>
  <si>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</si>
  <si>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</si>
  <si>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</si>
  <si>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</si>
  <si>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</si>
  <si>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</si>
  <si>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</si>
  <si>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</si>
  <si>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</si>
  <si>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</si>
  <si>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</si>
  <si>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</si>
  <si>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</si>
  <si>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</si>
  <si>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</si>
  <si>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</si>
  <si>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</si>
  <si>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</si>
  <si>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</si>
  <si>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</si>
  <si>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</si>
  <si>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</si>
  <si>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</si>
  <si>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</si>
  <si>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</si>
  <si>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</si>
  <si>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</si>
  <si>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</si>
  <si>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</si>
  <si>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</si>
  <si>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</si>
  <si>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</si>
  <si>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</si>
  <si>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</si>
  <si>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</si>
  <si>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</si>
  <si>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</si>
  <si>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</si>
  <si>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</si>
  <si>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</si>
  <si>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</si>
  <si>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</si>
  <si>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</si>
  <si>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</si>
  <si>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</si>
  <si>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</si>
  <si>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</si>
  <si>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</si>
  <si>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</si>
  <si>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</si>
  <si>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</si>
  <si>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</si>
  <si>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</si>
  <si>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</si>
  <si>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</si>
  <si>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</si>
  <si>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</si>
  <si>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</si>
  <si>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</si>
  <si>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</si>
  <si>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</si>
  <si>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</si>
  <si>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</si>
  <si>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</si>
  <si>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</si>
  <si>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</si>
  <si>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</si>
  <si>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</si>
  <si>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</si>
  <si>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</si>
  <si>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</si>
  <si>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</si>
  <si>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</si>
  <si>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</si>
  <si>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</si>
  <si>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</si>
  <si>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</si>
  <si>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</si>
  <si>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</si>
  <si>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</si>
  <si>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</si>
  <si>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</si>
  <si>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</si>
  <si>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</si>
  <si>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</si>
  <si>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</si>
  <si>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</si>
  <si>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</si>
  <si>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</si>
  <si>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</si>
  <si>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</si>
  <si>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</si>
  <si>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</si>
  <si>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</si>
  <si>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</si>
  <si>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</si>
  <si>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</si>
  <si>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</si>
  <si>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</si>
  <si>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</si>
  <si>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</si>
  <si>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</si>
  <si>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</si>
  <si>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</si>
  <si>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</si>
  <si>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</si>
  <si>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</si>
  <si>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</si>
  <si>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</si>
  <si>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</si>
  <si>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</si>
  <si>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</si>
  <si>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</si>
  <si>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</si>
  <si>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</si>
  <si>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</si>
  <si>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</si>
  <si>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</si>
  <si>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</si>
  <si>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</si>
  <si>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</si>
  <si>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</si>
  <si>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</si>
  <si>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</si>
  <si>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</si>
  <si>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</si>
  <si>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</si>
  <si>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</si>
  <si>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</si>
  <si>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</si>
  <si>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</si>
  <si>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</si>
  <si>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</si>
  <si>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</si>
  <si>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</si>
  <si>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</si>
  <si>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</si>
  <si>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</si>
  <si>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</si>
  <si>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</si>
  <si>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</si>
  <si>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</si>
  <si>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</si>
  <si>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</si>
  <si>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</si>
  <si>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</si>
  <si>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</si>
  <si>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</si>
  <si>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</si>
  <si>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</si>
  <si>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</si>
  <si>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</si>
  <si>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</si>
  <si>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</si>
  <si>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</si>
  <si>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</si>
  <si>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</si>
  <si>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</si>
  <si>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</si>
  <si>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</si>
  <si>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</si>
  <si>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</si>
  <si>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</si>
  <si>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</si>
  <si>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</si>
  <si>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</si>
  <si>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</si>
  <si>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</si>
  <si>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</si>
  <si>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</si>
  <si>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</si>
  <si>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</si>
  <si>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</si>
  <si>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</si>
  <si>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</si>
  <si>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</si>
  <si>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</si>
  <si>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</si>
  <si>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</si>
  <si>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</si>
  <si>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</si>
  <si>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</si>
  <si>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</si>
  <si>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</si>
  <si>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</si>
  <si>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</si>
  <si>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</si>
  <si>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</si>
  <si>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</si>
  <si>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</si>
  <si>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</si>
  <si>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</si>
  <si>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</si>
  <si>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</si>
  <si>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</si>
  <si>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</si>
  <si>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</si>
  <si>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</si>
  <si>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</si>
  <si>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</si>
  <si>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</si>
  <si>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</si>
  <si>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</si>
  <si>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</si>
  <si>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</si>
  <si>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</si>
  <si>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</si>
  <si>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</si>
  <si>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</si>
  <si>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</si>
  <si>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</si>
  <si>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</si>
  <si>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</si>
  <si>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</si>
  <si>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</si>
  <si>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</si>
  <si>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</si>
  <si>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</si>
  <si>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</si>
  <si>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</si>
  <si>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</si>
  <si>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</si>
  <si>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</si>
  <si>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</si>
  <si>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</si>
  <si>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</si>
  <si>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</si>
  <si>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</si>
  <si>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</si>
  <si>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</si>
  <si>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</si>
  <si>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</si>
  <si>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</si>
  <si>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</si>
  <si>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</si>
  <si>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</si>
  <si>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</si>
  <si>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</si>
  <si>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</si>
  <si>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</si>
  <si>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</si>
  <si>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</si>
  <si>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</si>
  <si>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</si>
  <si>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</si>
  <si>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</si>
  <si>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</si>
  <si>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</si>
  <si>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</si>
  <si>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</si>
  <si>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</si>
  <si>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</si>
  <si>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</si>
  <si>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</si>
  <si>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</si>
  <si>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</si>
  <si>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</si>
  <si>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</si>
  <si>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</si>
  <si>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</si>
  <si>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</si>
  <si>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</si>
  <si>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</si>
  <si>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</si>
  <si>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</si>
  <si>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</si>
  <si>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</si>
  <si>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</si>
  <si>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</si>
  <si>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</si>
  <si>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</si>
  <si>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</si>
  <si>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</si>
  <si>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</si>
  <si>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</si>
  <si>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</si>
  <si>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</si>
  <si>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</si>
  <si>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</si>
  <si>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</si>
  <si>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</si>
  <si>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</si>
  <si>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</si>
  <si>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</si>
  <si>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</si>
  <si>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</si>
  <si>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</si>
  <si>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</si>
  <si>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</si>
  <si>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</si>
  <si>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</si>
  <si>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</si>
  <si>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</si>
  <si>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</si>
  <si>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</si>
  <si>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</si>
  <si>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</si>
  <si>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</si>
  <si>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</si>
  <si>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</si>
  <si>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</si>
  <si>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</si>
  <si>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</si>
  <si>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</si>
  <si>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</si>
  <si>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</si>
  <si>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</si>
  <si>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</si>
  <si>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</si>
  <si>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</si>
  <si>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</si>
  <si>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</si>
  <si>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</si>
  <si>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</si>
  <si>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</si>
  <si>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</si>
  <si>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</si>
  <si>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</si>
  <si>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</si>
  <si>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</si>
  <si>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</si>
  <si>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</si>
  <si>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</si>
  <si>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</si>
  <si>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</si>
  <si>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</si>
  <si>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</si>
  <si>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</si>
  <si>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</si>
  <si>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</si>
  <si>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</si>
  <si>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</si>
  <si>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</si>
  <si>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</si>
  <si>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</si>
  <si>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</si>
  <si>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</si>
  <si>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</si>
  <si>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</si>
  <si>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</si>
  <si>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</si>
  <si>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</si>
  <si>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</si>
  <si>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</si>
  <si>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</si>
  <si>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</si>
  <si>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</si>
  <si>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</si>
  <si>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</si>
  <si>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</si>
  <si>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</si>
  <si>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</si>
  <si>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</si>
  <si>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</si>
  <si>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</si>
  <si>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</si>
  <si>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</si>
  <si>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</si>
  <si>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</si>
  <si>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</si>
  <si>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</si>
  <si>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</si>
  <si>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</si>
  <si>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</si>
  <si>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</si>
  <si>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</si>
  <si>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</si>
  <si>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</si>
  <si>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</si>
  <si>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</si>
  <si>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</si>
  <si>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</si>
  <si>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</si>
  <si>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</si>
  <si>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</si>
  <si>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</si>
  <si>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</si>
  <si>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</si>
  <si>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</si>
  <si>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</si>
  <si>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</si>
  <si>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</si>
  <si>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</si>
  <si>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</si>
  <si>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</si>
  <si>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</si>
  <si>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</si>
  <si>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</si>
  <si>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</si>
  <si>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</si>
  <si>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</si>
  <si>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</si>
  <si>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</si>
  <si>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</si>
  <si>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</si>
  <si>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</si>
  <si>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</si>
  <si>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</si>
  <si>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</si>
  <si>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</si>
  <si>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</si>
  <si>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</si>
  <si>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</si>
  <si>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</si>
  <si>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</si>
  <si>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</si>
  <si>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</si>
  <si>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</si>
  <si>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</si>
  <si>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</si>
  <si>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</si>
  <si>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</si>
  <si>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</si>
  <si>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</si>
  <si>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</si>
  <si>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</si>
  <si>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</si>
  <si>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</si>
  <si>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</si>
  <si>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</si>
  <si>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</si>
  <si>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</si>
  <si>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</si>
  <si>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</si>
  <si>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</si>
  <si>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</si>
  <si>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</si>
  <si>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</si>
  <si>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</si>
  <si>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</si>
  <si>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</si>
  <si>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</si>
  <si>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</si>
  <si>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</si>
  <si>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</si>
  <si>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</si>
  <si>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</si>
  <si>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</si>
  <si>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</si>
  <si>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</si>
  <si>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</si>
  <si>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</si>
  <si>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</si>
  <si>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</si>
  <si>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</si>
  <si>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</si>
  <si>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</si>
  <si>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</si>
  <si>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</si>
  <si>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</si>
  <si>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</si>
  <si>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</si>
  <si>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</si>
  <si>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</si>
  <si>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</si>
  <si>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</si>
  <si>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</si>
  <si>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</si>
  <si>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</si>
  <si>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</si>
  <si>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</si>
  <si>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</si>
  <si>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</si>
  <si>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</si>
  <si>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</si>
  <si>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</si>
  <si>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</si>
  <si>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</si>
  <si>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</si>
  <si>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</si>
  <si>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</si>
  <si>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</si>
  <si>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</si>
  <si>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</si>
  <si>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</si>
  <si>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</si>
  <si>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</si>
  <si>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</si>
  <si>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</si>
  <si>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</si>
  <si>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</si>
  <si>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</si>
  <si>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</si>
  <si>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</si>
  <si>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</si>
  <si>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</si>
  <si>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</si>
  <si>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</si>
  <si>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</si>
  <si>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</si>
  <si>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</si>
  <si>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</si>
  <si>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</si>
  <si>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</si>
  <si>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</si>
  <si>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</si>
  <si>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</si>
  <si>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</si>
  <si>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</si>
  <si>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</si>
  <si>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</si>
  <si>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</si>
  <si>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</si>
  <si>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</si>
  <si>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</si>
  <si>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</si>
  <si>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</si>
  <si>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</si>
  <si>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</si>
  <si>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</si>
  <si>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</si>
  <si>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</si>
  <si>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</si>
  <si>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</si>
  <si>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</si>
  <si>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</si>
  <si>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</si>
  <si>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</si>
  <si>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</si>
  <si>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</si>
  <si>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</si>
  <si>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</si>
  <si>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</si>
  <si>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</si>
  <si>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</si>
  <si>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</si>
  <si>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</si>
  <si>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</si>
  <si>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</si>
  <si>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</si>
  <si>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</si>
  <si>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</si>
  <si>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</si>
  <si>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</si>
  <si>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</si>
  <si>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</si>
  <si>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</si>
  <si>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</si>
  <si>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</si>
  <si>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</si>
  <si>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</si>
  <si>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</si>
  <si>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</si>
  <si>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</si>
  <si>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</si>
  <si>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</si>
  <si>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</si>
  <si>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</si>
  <si>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</si>
  <si>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</si>
  <si>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</si>
  <si>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</si>
  <si>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</si>
  <si>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</si>
  <si>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</si>
  <si>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</si>
  <si>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</si>
  <si>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</si>
  <si>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</si>
  <si>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</si>
  <si>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</si>
  <si>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</si>
  <si>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</si>
  <si>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</si>
  <si>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</si>
  <si>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</si>
  <si>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</si>
  <si>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</si>
  <si>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</si>
  <si>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</si>
  <si>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</si>
  <si>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</si>
  <si>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</si>
  <si>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</si>
  <si>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</si>
  <si>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</si>
  <si>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</si>
  <si>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</si>
  <si>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</si>
  <si>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</si>
  <si>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</si>
  <si>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</si>
  <si>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</si>
  <si>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</si>
  <si>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</si>
  <si>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</si>
  <si>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</si>
  <si>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</si>
  <si>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</si>
  <si>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</si>
  <si>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</si>
  <si>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</si>
  <si>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</si>
  <si>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</si>
  <si>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</si>
  <si>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</si>
  <si>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</si>
  <si>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</si>
  <si>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</si>
  <si>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</si>
  <si>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</si>
  <si>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</si>
  <si>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</si>
  <si>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</si>
  <si>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</si>
  <si>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</si>
  <si>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</si>
  <si>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</si>
  <si>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</si>
  <si>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</si>
  <si>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</si>
  <si>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</si>
  <si>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</si>
  <si>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</si>
  <si>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</si>
  <si>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</si>
  <si>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</si>
  <si>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</si>
  <si>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</si>
  <si>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</si>
  <si>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</si>
  <si>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</si>
  <si>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</si>
  <si>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</si>
  <si>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</si>
  <si>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</si>
  <si>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</si>
  <si>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</si>
  <si>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</si>
  <si>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</si>
  <si>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</si>
  <si>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</si>
  <si>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</si>
  <si>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</si>
  <si>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</si>
  <si>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</si>
  <si>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</si>
  <si>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</si>
  <si>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</si>
  <si>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</si>
  <si>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</si>
  <si>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</si>
  <si>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</si>
  <si>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</si>
  <si>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</si>
  <si>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</si>
  <si>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</si>
  <si>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</si>
  <si>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</si>
  <si>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</si>
  <si>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</si>
  <si>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</si>
  <si>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</si>
  <si>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</si>
  <si>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</si>
  <si>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</si>
  <si>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</si>
  <si>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</si>
  <si>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</si>
  <si>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</si>
  <si>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</si>
  <si>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</si>
  <si>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</si>
  <si>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</si>
  <si>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</si>
  <si>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</si>
  <si>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</si>
  <si>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</si>
  <si>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</si>
  <si>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</si>
  <si>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</si>
  <si>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</si>
  <si>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</si>
  <si>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</si>
  <si>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</si>
  <si>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</si>
  <si>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</si>
  <si>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</si>
  <si>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</si>
  <si>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</si>
  <si>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</si>
  <si>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</si>
  <si>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</si>
  <si>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</si>
  <si>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</si>
  <si>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</si>
  <si>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</si>
  <si>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</si>
  <si>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</si>
  <si>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</si>
  <si>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</si>
  <si>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</si>
  <si>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</si>
  <si>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</si>
  <si>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</si>
  <si>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</si>
  <si>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</si>
  <si>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</si>
  <si>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</si>
  <si>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</si>
  <si>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</si>
  <si>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</si>
  <si>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</si>
  <si>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</si>
  <si>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</si>
  <si>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</si>
  <si>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</si>
  <si>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</si>
  <si>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</si>
  <si>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</si>
  <si>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</si>
  <si>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</si>
  <si>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</si>
  <si>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</si>
  <si>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</si>
  <si>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</si>
  <si>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</si>
  <si>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</si>
  <si>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</si>
  <si>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</si>
  <si>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</si>
  <si>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</si>
  <si>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</si>
  <si>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</si>
  <si>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</si>
  <si>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</si>
  <si>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</si>
  <si>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</si>
  <si>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</si>
  <si>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</si>
  <si>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</si>
  <si>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</si>
  <si>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</si>
  <si>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</si>
  <si>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</si>
  <si>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</si>
  <si>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</si>
  <si>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</si>
  <si>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</si>
  <si>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</si>
  <si>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</si>
  <si>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</si>
  <si>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</si>
  <si>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</si>
  <si>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</si>
  <si>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</si>
  <si>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</si>
  <si>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</si>
  <si>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</si>
  <si>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</si>
  <si>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</si>
  <si>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</si>
  <si>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</si>
  <si>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</si>
  <si>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</si>
  <si>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</si>
  <si>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</si>
  <si>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</si>
  <si>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</si>
  <si>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</si>
  <si>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</si>
  <si>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</si>
  <si>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</si>
  <si>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</si>
  <si>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</si>
  <si>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</si>
  <si>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</si>
  <si>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</si>
  <si>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</si>
  <si>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</si>
  <si>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</si>
  <si>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</si>
  <si>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</si>
  <si>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</si>
  <si>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</si>
  <si>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</si>
  <si>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</si>
  <si>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</si>
  <si>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</si>
  <si>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</si>
  <si>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</si>
  <si>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</si>
  <si>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</si>
  <si>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</si>
  <si>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</si>
  <si>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</si>
  <si>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</si>
  <si>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</si>
  <si>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</si>
  <si>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</si>
  <si>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</si>
  <si>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</si>
  <si>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</si>
  <si>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</si>
  <si>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</si>
  <si>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</si>
  <si>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</si>
  <si>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</si>
  <si>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</si>
  <si>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</si>
  <si>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</si>
  <si>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</si>
  <si>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</si>
  <si>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</si>
  <si>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</si>
  <si>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</si>
  <si>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</si>
  <si>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</si>
  <si>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</si>
  <si>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</si>
  <si>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</si>
  <si>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</si>
  <si>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</si>
  <si>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</si>
  <si>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</si>
  <si>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</si>
  <si>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</si>
  <si>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</si>
  <si>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</si>
  <si>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</si>
  <si>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</si>
  <si>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</si>
  <si>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</si>
  <si>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</si>
  <si>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</si>
  <si>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</si>
  <si>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</si>
  <si>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</si>
  <si>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</si>
  <si>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</si>
  <si>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</si>
  <si>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</si>
  <si>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</si>
  <si>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</si>
  <si>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</si>
  <si>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</si>
  <si>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</si>
  <si>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</si>
  <si>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</si>
  <si>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</si>
  <si>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</si>
  <si>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</si>
  <si>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</si>
  <si>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</si>
  <si>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</si>
  <si>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</si>
  <si>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</si>
  <si>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</si>
  <si>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</si>
  <si>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</si>
  <si>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</si>
  <si>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</si>
  <si>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</si>
  <si>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</si>
  <si>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</si>
  <si>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</si>
  <si>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</si>
  <si>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</si>
  <si>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</si>
  <si>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</si>
  <si>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</si>
  <si>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</si>
  <si>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</si>
  <si>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</si>
  <si>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</si>
  <si>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</si>
  <si>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</si>
  <si>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</si>
  <si>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</si>
  <si>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</si>
  <si>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</si>
  <si>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</si>
  <si>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</si>
  <si>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</si>
  <si>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</si>
  <si>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</si>
  <si>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</si>
  <si>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</si>
  <si>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</si>
  <si>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</si>
  <si>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</si>
  <si>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</si>
  <si>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</si>
  <si>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</si>
  <si>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</si>
  <si>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</si>
  <si>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</si>
  <si>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</si>
  <si>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</si>
  <si>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</si>
  <si>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</si>
  <si>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</si>
  <si>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</si>
  <si>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</si>
  <si>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</si>
  <si>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</si>
  <si>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</si>
  <si>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</si>
  <si>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</si>
  <si>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</si>
  <si>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</si>
  <si>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</si>
  <si>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</si>
  <si>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</si>
  <si>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</si>
  <si>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</si>
  <si>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</si>
  <si>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</si>
  <si>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</si>
  <si>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</si>
  <si>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</si>
  <si>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</si>
  <si>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</si>
  <si>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</si>
  <si>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</si>
  <si>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</si>
  <si>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</si>
  <si>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</si>
  <si>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</si>
  <si>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</si>
  <si>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</si>
  <si>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</si>
  <si>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</si>
  <si>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</si>
  <si>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</si>
  <si>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</si>
  <si>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</si>
  <si>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</si>
  <si>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</si>
  <si>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</si>
  <si>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</si>
  <si>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</si>
  <si>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</si>
  <si>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</si>
  <si>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</si>
  <si>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</si>
  <si>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</si>
  <si>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</si>
  <si>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</si>
  <si>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</si>
  <si>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</si>
  <si>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</si>
  <si>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</si>
  <si>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</si>
  <si>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</si>
  <si>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</si>
  <si>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</si>
  <si>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</si>
  <si>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</si>
  <si>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</si>
  <si>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</si>
  <si>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</si>
  <si>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</si>
  <si>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</si>
  <si>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</si>
  <si>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</si>
  <si>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</si>
  <si>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</si>
  <si>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</si>
  <si>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</si>
  <si>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</si>
  <si>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</si>
  <si>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</si>
  <si>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</si>
  <si>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</si>
  <si>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</si>
  <si>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</si>
  <si>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</si>
  <si>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</si>
  <si>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</si>
  <si>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</si>
  <si>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</si>
  <si>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</si>
  <si>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</si>
  <si>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</si>
  <si>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</si>
  <si>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</si>
  <si>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</si>
  <si>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</si>
  <si>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</si>
  <si>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</si>
  <si>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</si>
  <si>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</si>
  <si>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</si>
  <si>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</si>
  <si>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</si>
  <si>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</si>
  <si>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</si>
  <si>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</si>
  <si>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</si>
  <si>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</si>
  <si>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</si>
  <si>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</si>
  <si>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</si>
  <si>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</si>
  <si>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</si>
  <si>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</si>
  <si>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</si>
  <si>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</si>
  <si>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</si>
  <si>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</si>
  <si>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</si>
  <si>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</si>
  <si>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</si>
  <si>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</si>
  <si>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</si>
  <si>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</si>
  <si>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</si>
  <si>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</si>
  <si>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</si>
  <si>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</si>
  <si>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</si>
  <si>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</si>
  <si>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</si>
  <si>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</si>
  <si>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</si>
  <si>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</si>
  <si>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</si>
  <si>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</si>
  <si>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</si>
  <si>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</si>
  <si>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</si>
  <si>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</si>
  <si>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</si>
  <si>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</si>
  <si>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</si>
  <si>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</si>
  <si>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</si>
  <si>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</si>
  <si>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</si>
  <si>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</si>
  <si>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</si>
  <si>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</si>
  <si>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</si>
  <si>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</si>
  <si>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</si>
  <si>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</si>
  <si>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</si>
  <si>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</si>
  <si>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</si>
  <si>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</si>
  <si>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</si>
  <si>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</si>
  <si>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</si>
  <si>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</si>
  <si>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</si>
  <si>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</si>
  <si>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</si>
  <si>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</si>
  <si>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</si>
  <si>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</si>
  <si>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</si>
  <si>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</si>
  <si>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</si>
  <si>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</si>
  <si>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</si>
  <si>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</si>
  <si>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</si>
  <si>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</si>
  <si>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</si>
  <si>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</si>
  <si>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</si>
  <si>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</si>
  <si>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</si>
  <si>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</si>
  <si>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</si>
  <si>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</si>
  <si>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</si>
  <si>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</si>
  <si>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</si>
  <si>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</si>
  <si>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</si>
  <si>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</si>
  <si>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</si>
  <si>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</si>
  <si>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</si>
  <si>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</si>
  <si>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</si>
  <si>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</si>
  <si>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</si>
  <si>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</si>
  <si>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</si>
  <si>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</si>
  <si>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</si>
  <si>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</si>
  <si>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</si>
  <si>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</si>
  <si>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</si>
  <si>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</si>
  <si>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</si>
  <si>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</si>
  <si>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</si>
  <si>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</si>
  <si>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</si>
  <si>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</si>
  <si>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</si>
  <si>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</si>
  <si>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</si>
  <si>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</si>
  <si>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</si>
  <si>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</si>
  <si>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</si>
  <si>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</si>
  <si>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</si>
  <si>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</si>
  <si>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</si>
  <si>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</si>
  <si>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</si>
  <si>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</si>
  <si>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</si>
  <si>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</si>
  <si>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</si>
  <si>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</si>
  <si>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</si>
  <si>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</si>
  <si>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</si>
  <si>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</si>
  <si>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</si>
  <si>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</si>
  <si>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</si>
  <si>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</si>
  <si>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</si>
  <si>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</si>
  <si>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</si>
  <si>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</si>
  <si>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</si>
  <si>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</si>
  <si>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</si>
  <si>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</si>
  <si>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</si>
  <si>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</si>
  <si>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</si>
  <si>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</si>
  <si>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</si>
  <si>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</si>
  <si>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</si>
  <si>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</si>
  <si>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</si>
  <si>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</si>
  <si>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</si>
  <si>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</si>
  <si>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</si>
  <si>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</si>
  <si>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</si>
  <si>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</si>
  <si>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</si>
  <si>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</si>
  <si>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</si>
  <si>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</si>
  <si>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</si>
  <si>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</si>
  <si>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</si>
  <si>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</si>
  <si>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</si>
  <si>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</si>
  <si>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</si>
  <si>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</si>
  <si>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</si>
  <si>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</si>
  <si>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</si>
  <si>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</si>
  <si>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</si>
  <si>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</si>
  <si>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</si>
  <si>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</si>
  <si>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</si>
  <si>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</si>
  <si>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</si>
  <si>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</si>
  <si>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</si>
  <si>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</si>
  <si>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</si>
  <si>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</si>
  <si>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</si>
  <si>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</si>
  <si>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</si>
  <si>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</si>
  <si>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</si>
  <si>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</si>
  <si>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</si>
  <si>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</si>
  <si>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</si>
  <si>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</si>
  <si>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</si>
  <si>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</si>
  <si>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</si>
  <si>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</si>
  <si>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</si>
  <si>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</si>
  <si>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</si>
  <si>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</si>
  <si>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</si>
  <si>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</si>
  <si>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</si>
  <si>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</si>
  <si>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</si>
  <si>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</si>
  <si>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</si>
  <si>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</si>
  <si>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</si>
  <si>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</si>
  <si>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</si>
  <si>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</si>
  <si>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</si>
  <si>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</si>
  <si>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</si>
  <si>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</si>
  <si>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</si>
  <si>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</si>
  <si>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</si>
  <si>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</si>
  <si>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</si>
  <si>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</si>
  <si>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</si>
  <si>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</si>
  <si>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</si>
  <si>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</si>
  <si>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</si>
  <si>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</si>
  <si>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</si>
  <si>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</si>
  <si>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</si>
  <si>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</si>
  <si>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</si>
  <si>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</si>
  <si>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</si>
  <si>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</si>
  <si>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</si>
  <si>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</si>
  <si>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</si>
  <si>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</si>
  <si>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</si>
  <si>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</si>
  <si>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</si>
  <si>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</si>
  <si>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</si>
  <si>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</si>
  <si>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</si>
  <si>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</si>
  <si>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</si>
  <si>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</si>
  <si>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</si>
  <si>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</si>
  <si>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</si>
  <si>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</si>
  <si>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</si>
  <si>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</si>
  <si>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</si>
  <si>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</si>
  <si>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</si>
  <si>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</si>
  <si>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</si>
  <si>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</si>
  <si>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</si>
  <si>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</si>
  <si>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</si>
  <si>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</si>
  <si>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</si>
  <si>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</si>
  <si>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</si>
  <si>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</si>
  <si>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</si>
  <si>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</si>
  <si>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</si>
  <si>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</si>
  <si>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</si>
  <si>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</si>
  <si>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</si>
  <si>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</si>
  <si>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</si>
  <si>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</si>
  <si>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</si>
  <si>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</si>
  <si>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</si>
  <si>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</si>
  <si>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</si>
  <si>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</si>
  <si>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</si>
  <si>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</si>
  <si>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</si>
  <si>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</si>
  <si>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</si>
  <si>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</si>
  <si>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</si>
  <si>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</si>
  <si>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</si>
  <si>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</si>
  <si>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</si>
  <si>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</si>
  <si>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</si>
  <si>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</si>
  <si>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</si>
  <si>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</si>
  <si>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</si>
  <si>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</si>
  <si>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</si>
  <si>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</si>
  <si>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</si>
  <si>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</si>
  <si>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</si>
  <si>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</si>
  <si>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</si>
  <si>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</si>
  <si>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</si>
  <si>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</si>
  <si>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</si>
  <si>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</si>
  <si>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</si>
  <si>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</si>
  <si>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</si>
  <si>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</si>
  <si>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</si>
  <si>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</si>
  <si>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</si>
  <si>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</si>
  <si>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</si>
  <si>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</si>
  <si>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</si>
  <si>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</si>
  <si>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</si>
  <si>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</si>
  <si>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</si>
  <si>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</si>
  <si>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</si>
  <si>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</si>
  <si>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</si>
  <si>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</si>
  <si>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</si>
  <si>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</si>
  <si>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</si>
  <si>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</si>
  <si>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</si>
  <si>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</si>
  <si>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</si>
  <si>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</si>
  <si>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</si>
  <si>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</si>
  <si>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</si>
  <si>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</si>
  <si>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</si>
  <si>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</si>
  <si>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</si>
  <si>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</si>
  <si>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</si>
  <si>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</si>
  <si>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</si>
  <si>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</si>
  <si>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</si>
  <si>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</si>
  <si>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</si>
  <si>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</si>
  <si>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</si>
  <si>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</si>
  <si>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</si>
  <si>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</si>
  <si>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</si>
  <si>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</si>
  <si>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</si>
  <si>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</si>
  <si>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</si>
  <si>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</si>
  <si>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</si>
  <si>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</si>
  <si>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</si>
  <si>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</si>
  <si>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</si>
  <si>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</si>
  <si>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</si>
  <si>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</si>
  <si>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</si>
  <si>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</si>
  <si>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</si>
  <si>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</si>
  <si>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</si>
  <si>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</si>
  <si>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</si>
  <si>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</si>
  <si>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</si>
  <si>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</si>
  <si>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</si>
  <si>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</si>
  <si>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</si>
  <si>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</si>
  <si>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</si>
  <si>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</si>
  <si>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</si>
  <si>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</si>
  <si>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</si>
  <si>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</si>
  <si>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</si>
  <si>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</si>
  <si>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</si>
  <si>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</si>
  <si>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</si>
  <si>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</si>
  <si>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</si>
  <si>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</si>
  <si>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</si>
  <si>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</si>
  <si>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</si>
  <si>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</si>
  <si>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</si>
  <si>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</si>
  <si>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</si>
  <si>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</si>
  <si>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</si>
  <si>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</si>
  <si>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</si>
  <si>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</si>
  <si>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</si>
  <si>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</si>
  <si>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</si>
  <si>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</si>
  <si>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</si>
  <si>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</si>
  <si>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</si>
  <si>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</si>
  <si>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</si>
  <si>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</si>
  <si>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</si>
  <si>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</si>
  <si>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</si>
  <si>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</si>
  <si>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</si>
  <si>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</si>
  <si>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</si>
  <si>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</si>
  <si>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</si>
  <si>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</si>
  <si>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</si>
  <si>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</si>
  <si>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</si>
  <si>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</si>
  <si>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</si>
  <si>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</si>
  <si>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</si>
  <si>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</si>
  <si>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</si>
  <si>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</si>
  <si>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</si>
  <si>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</si>
  <si>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</si>
  <si>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</si>
  <si>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</si>
  <si>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</si>
  <si>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</si>
  <si>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</si>
  <si>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</si>
  <si>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</si>
  <si>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</si>
  <si>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</si>
  <si>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</si>
  <si>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</si>
  <si>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</si>
  <si>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</si>
  <si>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</si>
  <si>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</si>
  <si>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</si>
  <si>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</si>
  <si>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</si>
  <si>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</si>
  <si>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</si>
  <si>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</si>
  <si>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</si>
  <si>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</si>
  <si>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</si>
  <si>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</si>
  <si>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</si>
  <si>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</si>
  <si>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</si>
  <si>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</si>
  <si>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</si>
  <si>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</si>
  <si>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</si>
  <si>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</si>
  <si>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</si>
  <si>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</si>
  <si>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</si>
  <si>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</si>
  <si>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</si>
  <si>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</si>
  <si>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</si>
  <si>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</si>
  <si>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</si>
  <si>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</si>
  <si>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</si>
  <si>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</si>
  <si>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</si>
  <si>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</si>
  <si>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</si>
  <si>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</si>
  <si>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</si>
  <si>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</si>
  <si>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</si>
  <si>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</si>
  <si>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</si>
  <si>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</si>
  <si>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</si>
  <si>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</si>
  <si>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</si>
  <si>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</si>
  <si>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</si>
  <si>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</si>
  <si>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</si>
  <si>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</si>
  <si>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</si>
  <si>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</si>
  <si>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</si>
  <si>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</si>
  <si>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</si>
  <si>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</si>
  <si>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</si>
  <si>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</si>
  <si>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</si>
  <si>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</si>
  <si>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</si>
  <si>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</si>
  <si>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</si>
  <si>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</si>
  <si>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</si>
  <si>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</si>
  <si>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</si>
  <si>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</si>
  <si>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</si>
  <si>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</si>
  <si>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</si>
  <si>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</si>
  <si>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</si>
  <si>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</si>
  <si>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</si>
  <si>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</si>
  <si>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</si>
  <si>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</si>
  <si>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</si>
  <si>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</si>
  <si>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</si>
  <si>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</si>
  <si>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</si>
  <si>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</si>
  <si>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</si>
  <si>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</si>
  <si>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</si>
  <si>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</si>
  <si>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</si>
  <si>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</si>
  <si>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</si>
  <si>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</si>
  <si>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</si>
  <si>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</si>
  <si>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</si>
  <si>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</si>
  <si>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</si>
  <si>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</si>
  <si>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</si>
  <si>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</si>
  <si>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</si>
  <si>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</si>
  <si>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</si>
  <si>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</si>
  <si>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</si>
  <si>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</si>
  <si>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</si>
  <si>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</si>
  <si>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</si>
  <si>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</si>
  <si>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</si>
  <si>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</si>
  <si>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</si>
  <si>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</si>
  <si>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</si>
  <si>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</si>
  <si>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</si>
  <si>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</si>
  <si>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</si>
  <si>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</si>
  <si>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</si>
  <si>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</si>
  <si>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</si>
  <si>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</si>
  <si>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</si>
  <si>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</si>
  <si>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</si>
  <si>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</si>
  <si>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</si>
  <si>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</si>
  <si>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</si>
  <si>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</si>
  <si>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</si>
  <si>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</si>
  <si>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</si>
  <si>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</si>
  <si>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</si>
  <si>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</si>
  <si>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</si>
  <si>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</si>
  <si>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</si>
  <si>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</si>
  <si>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</si>
  <si>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</si>
  <si>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</si>
  <si>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</si>
  <si>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</si>
  <si>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</si>
  <si>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</si>
  <si>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</si>
  <si>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</si>
  <si>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</si>
  <si>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</si>
  <si>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</si>
  <si>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</si>
  <si>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</si>
  <si>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</si>
  <si>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</si>
  <si>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</si>
  <si>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</si>
  <si>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</si>
  <si>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</si>
  <si>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</si>
  <si>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</si>
  <si>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</si>
  <si>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</si>
  <si>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</si>
  <si>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</si>
  <si>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</si>
  <si>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</si>
  <si>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</si>
  <si>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</si>
  <si>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</si>
  <si>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</si>
  <si>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</si>
  <si>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</si>
  <si>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</si>
  <si>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</si>
  <si>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</si>
  <si>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</si>
  <si>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</si>
  <si>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</si>
  <si>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</si>
  <si>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</si>
  <si>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</si>
  <si>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</si>
  <si>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</si>
  <si>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</si>
  <si>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</si>
  <si>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</si>
  <si>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</si>
  <si>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</si>
  <si>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</si>
  <si>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</si>
  <si>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</si>
  <si>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</si>
  <si>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</si>
  <si>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</si>
  <si>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</si>
  <si>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</si>
  <si>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</si>
  <si>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</si>
  <si>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</si>
  <si>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</si>
  <si>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</si>
  <si>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</si>
  <si>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</si>
  <si>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</si>
  <si>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</si>
  <si>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</si>
  <si>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</si>
  <si>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</si>
  <si>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</si>
  <si>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</si>
  <si>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</si>
  <si>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</si>
  <si>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</si>
  <si>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</si>
  <si>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</si>
  <si>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</si>
  <si>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</si>
  <si>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</si>
  <si>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</si>
  <si>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</si>
  <si>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</si>
  <si>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</si>
  <si>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</si>
  <si>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</si>
  <si>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</si>
  <si>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</si>
  <si>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</si>
  <si>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</si>
  <si>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</si>
  <si>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</si>
  <si>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</si>
  <si>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</si>
  <si>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</si>
  <si>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</si>
  <si>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</si>
  <si>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</si>
  <si>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</si>
  <si>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</si>
  <si>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</si>
  <si>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</si>
  <si>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</si>
  <si>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</si>
  <si>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</si>
  <si>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</si>
  <si>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</si>
  <si>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</si>
  <si>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</si>
  <si>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</si>
  <si>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</si>
  <si>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</si>
  <si>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</si>
  <si>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</si>
  <si>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</si>
  <si>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</si>
  <si>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</si>
  <si>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</si>
  <si>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</si>
  <si>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</si>
  <si>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</si>
  <si>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</si>
  <si>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</si>
  <si>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</si>
  <si>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</si>
  <si>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</si>
  <si>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</si>
  <si>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</si>
  <si>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</si>
  <si>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</si>
  <si>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</si>
  <si>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</si>
  <si>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</si>
  <si>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</si>
  <si>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</si>
  <si>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</si>
  <si>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</si>
  <si>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</si>
  <si>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</si>
  <si>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</si>
  <si>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</si>
  <si>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</si>
  <si>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</si>
  <si>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</si>
  <si>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</si>
  <si>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</si>
  <si>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</si>
  <si>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</si>
  <si>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</si>
  <si>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</si>
  <si>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</si>
  <si>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</si>
  <si>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</si>
  <si>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</si>
  <si>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</si>
  <si>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</si>
  <si>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</si>
  <si>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</si>
  <si>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</si>
  <si>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</si>
  <si>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</si>
  <si>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</si>
  <si>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</si>
  <si>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</si>
  <si>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</si>
  <si>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</si>
  <si>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</si>
  <si>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</si>
  <si>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</si>
  <si>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</si>
  <si>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</si>
  <si>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</si>
  <si>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</si>
  <si>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</si>
  <si>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</si>
  <si>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</si>
  <si>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</si>
  <si>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</si>
  <si>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</si>
  <si>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</si>
  <si>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</si>
  <si>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</si>
  <si>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</si>
  <si>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</si>
  <si>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</si>
  <si>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</si>
  <si>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</si>
  <si>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</si>
  <si>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</si>
  <si>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</si>
  <si>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</si>
  <si>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</si>
  <si>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</si>
  <si>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</si>
  <si>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</si>
  <si>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</si>
  <si>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</si>
  <si>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</si>
  <si>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</si>
  <si>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</si>
  <si>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</si>
  <si>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</si>
  <si>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</si>
  <si>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</si>
  <si>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</si>
  <si>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</si>
  <si>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</si>
  <si>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</si>
  <si>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</si>
  <si>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</si>
  <si>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</si>
  <si>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</si>
  <si>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</si>
  <si>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</si>
  <si>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</si>
  <si>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</si>
  <si>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</si>
  <si>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</si>
  <si>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</si>
  <si>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</si>
  <si>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</si>
  <si>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</si>
  <si>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</si>
  <si>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</si>
  <si>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</si>
  <si>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</si>
  <si>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</si>
  <si>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</si>
  <si>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</si>
  <si>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</si>
  <si>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</si>
  <si>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</si>
  <si>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</si>
  <si>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</si>
  <si>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</si>
  <si>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</si>
  <si>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</si>
  <si>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</si>
  <si>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</si>
  <si>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</si>
  <si>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</si>
  <si>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</si>
  <si>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</si>
  <si>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</si>
  <si>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</si>
  <si>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</si>
  <si>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</si>
  <si>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</si>
  <si>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</si>
  <si>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</si>
  <si>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</si>
  <si>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</si>
  <si>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</si>
  <si>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</si>
  <si>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</si>
  <si>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</si>
  <si>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</si>
  <si>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</si>
  <si>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</si>
  <si>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</si>
  <si>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</si>
  <si>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</si>
  <si>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</si>
  <si>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</si>
  <si>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</si>
  <si>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</si>
  <si>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</si>
  <si>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</si>
  <si>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</si>
  <si>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</si>
  <si>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</si>
  <si>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</si>
  <si>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</si>
  <si>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</si>
  <si>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</si>
  <si>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</si>
  <si>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</si>
  <si>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</si>
  <si>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</si>
  <si>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</si>
  <si>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</si>
  <si>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</si>
  <si>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</si>
  <si>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</si>
  <si>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</si>
  <si>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</si>
  <si>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</si>
  <si>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</si>
  <si>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</si>
  <si>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</si>
  <si>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</si>
  <si>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</si>
  <si>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</si>
  <si>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</si>
  <si>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</si>
  <si>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</si>
  <si>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</si>
  <si>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</si>
  <si>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</si>
  <si>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</si>
  <si>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</si>
  <si>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</si>
  <si>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</si>
  <si>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</si>
  <si>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</si>
  <si>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</si>
  <si>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</si>
  <si>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</si>
  <si>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</si>
  <si>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</si>
  <si>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</si>
  <si>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</si>
  <si>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</si>
  <si>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</si>
  <si>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</si>
  <si>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</si>
  <si>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</si>
  <si>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</si>
  <si>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</si>
  <si>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</si>
  <si>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</si>
  <si>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</si>
  <si>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</si>
  <si>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</si>
  <si>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</si>
  <si>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</si>
  <si>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</si>
  <si>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</si>
  <si>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</si>
  <si>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</si>
  <si>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</si>
  <si>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</si>
  <si>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</si>
  <si>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</si>
  <si>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</si>
  <si>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</si>
  <si>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</si>
  <si>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</si>
  <si>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</si>
  <si>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</si>
  <si>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</si>
  <si>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</si>
  <si>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</si>
  <si>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</si>
  <si>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</si>
  <si>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</si>
  <si>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</si>
  <si>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</si>
  <si>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</si>
  <si>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</si>
  <si>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</si>
  <si>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</si>
  <si>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</si>
  <si>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</si>
  <si>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</si>
  <si>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</si>
  <si>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</si>
  <si>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</si>
  <si>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</si>
  <si>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</si>
  <si>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</si>
  <si>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</si>
  <si>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</si>
  <si>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</si>
  <si>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</si>
  <si>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</si>
  <si>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</si>
  <si>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</si>
  <si>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</si>
  <si>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</si>
  <si>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</si>
  <si>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</si>
  <si>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</si>
  <si>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</si>
  <si>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</si>
  <si>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</si>
  <si>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</si>
  <si>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</si>
  <si>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</si>
  <si>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</si>
  <si>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</si>
  <si>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</si>
  <si>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</si>
  <si>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</si>
  <si>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</si>
  <si>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</si>
  <si>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</si>
  <si>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</si>
  <si>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</si>
  <si>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</si>
  <si>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</si>
  <si>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</si>
  <si>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</si>
  <si>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</si>
  <si>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</si>
  <si>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</si>
  <si>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</si>
  <si>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</si>
  <si>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</si>
  <si>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</si>
  <si>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</si>
  <si>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</si>
  <si>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</si>
  <si>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</si>
  <si>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</si>
  <si>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</si>
  <si>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</si>
  <si>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</si>
  <si>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</si>
  <si>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</si>
  <si>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</si>
  <si>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</si>
  <si>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</si>
  <si>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</si>
  <si>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</si>
  <si>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</si>
  <si>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</si>
  <si>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</si>
  <si>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</si>
  <si>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</si>
  <si>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</si>
  <si>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</si>
  <si>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</si>
  <si>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</si>
  <si>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</si>
  <si>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</si>
  <si>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</si>
  <si>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</si>
  <si>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</si>
  <si>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</si>
  <si>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</si>
  <si>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</si>
  <si>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</si>
  <si>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</si>
  <si>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</si>
  <si>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</si>
  <si>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</si>
  <si>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</si>
  <si>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</si>
  <si>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</si>
  <si>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</si>
  <si>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</si>
  <si>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</si>
  <si>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</si>
  <si>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</si>
  <si>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</si>
  <si>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</si>
  <si>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</si>
  <si>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</si>
  <si>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</si>
  <si>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</si>
  <si>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</si>
  <si>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</si>
  <si>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</si>
  <si>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</si>
  <si>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</si>
  <si>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</si>
  <si>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</si>
  <si>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</si>
  <si>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</si>
  <si>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</si>
  <si>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</si>
  <si>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</si>
  <si>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</si>
  <si>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</si>
  <si>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</si>
  <si>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</si>
  <si>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</si>
  <si>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</si>
  <si>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</si>
  <si>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</si>
  <si>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</si>
  <si>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</si>
  <si>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</si>
  <si>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</si>
  <si>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</si>
  <si>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</si>
  <si>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</si>
  <si>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</si>
  <si>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</si>
  <si>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</si>
  <si>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</si>
  <si>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</si>
  <si>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</si>
  <si>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</si>
  <si>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</si>
  <si>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</si>
  <si>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</si>
  <si>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</si>
  <si>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</si>
  <si>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</si>
  <si>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</si>
  <si>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</si>
  <si>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</si>
  <si>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</si>
  <si>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</si>
  <si>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</si>
  <si>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</si>
  <si>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</si>
  <si>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</si>
  <si>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</si>
  <si>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</si>
  <si>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</si>
  <si>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</si>
  <si>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</si>
  <si>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</si>
  <si>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</si>
  <si>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</si>
  <si>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</si>
  <si>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</si>
  <si>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</si>
  <si>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</si>
  <si>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</si>
  <si>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</si>
  <si>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</si>
  <si>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</si>
  <si>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</si>
  <si>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</si>
  <si>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</si>
  <si>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</si>
  <si>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</si>
  <si>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</si>
  <si>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</si>
  <si>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</si>
  <si>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</si>
  <si>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</si>
  <si>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</si>
  <si>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</si>
  <si>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</si>
  <si>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</si>
  <si>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</si>
  <si>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</si>
  <si>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</si>
  <si>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</si>
  <si>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</si>
  <si>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</si>
  <si>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</si>
  <si>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</si>
  <si>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</si>
  <si>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</si>
  <si>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</si>
  <si>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</si>
  <si>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</si>
  <si>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</si>
  <si>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</si>
  <si>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</si>
  <si>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</si>
  <si>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</si>
  <si>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</si>
  <si>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</si>
  <si>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</si>
  <si>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</si>
  <si>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</si>
  <si>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</si>
  <si>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</si>
  <si>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</si>
  <si>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</si>
  <si>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</si>
  <si>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</si>
  <si>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</si>
  <si>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</si>
  <si>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</si>
  <si>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</si>
  <si>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</si>
  <si>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</si>
  <si>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</si>
  <si>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</si>
  <si>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</si>
  <si>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</si>
  <si>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</si>
  <si>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</si>
  <si>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</si>
  <si>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</si>
  <si>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</si>
  <si>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</si>
  <si>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</si>
  <si>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</si>
  <si>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</si>
  <si>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</si>
  <si>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</si>
  <si>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</si>
  <si>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</si>
  <si>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</si>
  <si>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</si>
  <si>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</si>
  <si>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</si>
  <si>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</si>
  <si>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</si>
  <si>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</si>
  <si>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</si>
  <si>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</si>
  <si>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</si>
  <si>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</si>
  <si>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</si>
  <si>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</si>
  <si>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</si>
  <si>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</si>
  <si>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</si>
  <si>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</si>
  <si>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</si>
  <si>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</si>
  <si>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</si>
  <si>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</si>
  <si>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</si>
  <si>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</si>
  <si>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</si>
  <si>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</si>
  <si>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</si>
  <si>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</si>
  <si>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</si>
  <si>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</si>
  <si>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</si>
  <si>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</si>
  <si>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</si>
  <si>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</si>
  <si>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</si>
  <si>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</si>
  <si>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</si>
  <si>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</si>
  <si>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</si>
  <si>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</si>
  <si>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</si>
  <si>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</si>
  <si>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</si>
  <si>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</si>
  <si>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</si>
  <si>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</si>
  <si>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</si>
  <si>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</si>
  <si>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</si>
  <si>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</si>
  <si>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</si>
  <si>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</si>
  <si>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</si>
  <si>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</si>
  <si>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</si>
  <si>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</si>
  <si>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</si>
  <si>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</si>
  <si>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</si>
  <si>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</si>
  <si>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</si>
  <si>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</si>
  <si>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</si>
  <si>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</si>
  <si>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</si>
  <si>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</si>
  <si>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</si>
  <si>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</si>
  <si>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</si>
  <si>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</si>
  <si>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</si>
  <si>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</si>
  <si>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</si>
  <si>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</si>
  <si>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</si>
  <si>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</si>
  <si>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</si>
  <si>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</si>
  <si>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</si>
  <si>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</si>
  <si>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</si>
  <si>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</si>
  <si>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</si>
  <si>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</si>
  <si>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</si>
  <si>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</si>
  <si>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</si>
  <si>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</si>
  <si>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</si>
  <si>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</si>
  <si>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</si>
  <si>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</si>
  <si>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</si>
  <si>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</si>
  <si>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</si>
  <si>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</si>
  <si>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</si>
  <si>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</si>
  <si>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</si>
  <si>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</si>
  <si>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</si>
  <si>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</si>
  <si>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</si>
  <si>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</si>
  <si>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</si>
  <si>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</si>
  <si>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</si>
  <si>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</si>
  <si>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</si>
  <si>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</si>
  <si>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</si>
  <si>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</si>
  <si>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</si>
  <si>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</si>
  <si>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</si>
  <si>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</si>
  <si>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</si>
  <si>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</si>
  <si>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</si>
  <si>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</si>
  <si>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</si>
  <si>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</si>
  <si>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</si>
  <si>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</si>
  <si>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</si>
  <si>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</si>
  <si>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</si>
  <si>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</si>
  <si>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</si>
  <si>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</si>
  <si>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</si>
  <si>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</si>
  <si>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</si>
  <si>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</si>
  <si>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</si>
  <si>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</si>
  <si>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</si>
  <si>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</si>
  <si>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</si>
  <si>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</si>
  <si>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</si>
  <si>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</si>
  <si>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</si>
  <si>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</si>
  <si>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</si>
  <si>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</si>
  <si>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</si>
  <si>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</si>
  <si>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</si>
  <si>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</si>
  <si>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</si>
  <si>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</si>
  <si>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</si>
  <si>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</si>
  <si>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</si>
  <si>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</si>
  <si>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</si>
  <si>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</si>
  <si>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</si>
  <si>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</si>
  <si>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</si>
  <si>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</si>
  <si>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</si>
  <si>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</si>
  <si>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</si>
  <si>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</si>
  <si>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</si>
  <si>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</si>
  <si>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</si>
  <si>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</si>
  <si>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</si>
  <si>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</si>
  <si>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</si>
  <si>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</si>
  <si>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</si>
  <si>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</si>
  <si>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</si>
  <si>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</si>
  <si>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</si>
  <si>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</si>
  <si>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</si>
  <si>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</si>
  <si>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</si>
  <si>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</si>
  <si>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</si>
  <si>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</si>
  <si>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</si>
  <si>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</si>
  <si>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</si>
  <si>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</si>
  <si>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</si>
  <si>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</si>
  <si>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</si>
  <si>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</si>
  <si>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</si>
  <si>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</si>
  <si>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</si>
  <si>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</si>
  <si>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</si>
  <si>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</si>
  <si>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</si>
  <si>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</si>
  <si>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</si>
  <si>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</si>
  <si>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</si>
  <si>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</si>
  <si>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</si>
  <si>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</si>
  <si>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</si>
  <si>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</si>
  <si>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</si>
  <si>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</si>
  <si>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</si>
  <si>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</si>
  <si>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</si>
  <si>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</si>
  <si>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</si>
  <si>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</si>
  <si>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</si>
  <si>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</si>
  <si>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</si>
  <si>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</si>
  <si>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</si>
  <si>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</si>
  <si>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</si>
  <si>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</si>
  <si>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</si>
  <si>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</si>
  <si>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</si>
  <si>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</si>
  <si>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</si>
  <si>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</si>
  <si>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</si>
  <si>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</si>
  <si>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</si>
  <si>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</si>
  <si>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</si>
  <si>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</si>
  <si>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</si>
  <si>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</si>
  <si>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</si>
  <si>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</si>
  <si>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</si>
  <si>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</si>
  <si>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</si>
  <si>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</si>
  <si>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</si>
  <si>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</si>
  <si>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</si>
  <si>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</si>
  <si>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</si>
  <si>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</si>
  <si>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</si>
  <si>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</si>
  <si>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</si>
  <si>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</si>
  <si>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</si>
  <si>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</si>
  <si>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</si>
  <si>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</si>
  <si>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</si>
  <si>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</si>
  <si>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</si>
  <si>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</si>
  <si>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</si>
  <si>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</si>
  <si>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</si>
  <si>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</si>
  <si>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</si>
  <si>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</si>
  <si>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</si>
  <si>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</si>
  <si>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</si>
  <si>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</si>
  <si>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</si>
  <si>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</si>
  <si>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</si>
  <si>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</si>
  <si>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</si>
  <si>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</si>
  <si>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</si>
  <si>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</si>
  <si>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</si>
  <si>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</si>
  <si>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</si>
  <si>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</si>
  <si>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</si>
  <si>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</si>
  <si>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</si>
  <si>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</si>
  <si>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</si>
  <si>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</si>
  <si>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</si>
  <si>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</si>
  <si>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</si>
  <si>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</si>
  <si>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</si>
  <si>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</si>
  <si>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</si>
  <si>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</si>
  <si>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</si>
  <si>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</si>
  <si>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</si>
  <si>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</si>
  <si>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</si>
  <si>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</si>
  <si>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</si>
  <si>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</si>
  <si>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</si>
  <si>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</si>
  <si>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</si>
  <si>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</si>
  <si>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</si>
  <si>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</si>
  <si>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</si>
  <si>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</si>
  <si>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</si>
  <si>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</si>
  <si>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</si>
  <si>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</si>
  <si>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</si>
  <si>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</si>
  <si>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</si>
  <si>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</si>
  <si>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</si>
  <si>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</si>
  <si>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</si>
  <si>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</si>
  <si>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</si>
  <si>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</si>
  <si>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</si>
  <si>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</si>
  <si>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</si>
  <si>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</si>
  <si>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</si>
  <si>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</si>
  <si>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</si>
  <si>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</si>
  <si>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</si>
  <si>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</si>
  <si>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</si>
  <si>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</si>
  <si>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</si>
  <si>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</si>
  <si>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</si>
  <si>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</si>
  <si>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</si>
  <si>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</si>
  <si>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</si>
  <si>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</si>
  <si>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</si>
  <si>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</si>
  <si>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</si>
  <si>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</si>
  <si>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</si>
  <si>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</si>
  <si>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</si>
  <si>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</si>
  <si>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</si>
  <si>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</si>
  <si>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</si>
  <si>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</si>
  <si>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</si>
  <si>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</si>
  <si>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</si>
  <si>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</si>
  <si>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</si>
  <si>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</si>
  <si>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</si>
  <si>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</si>
  <si>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</si>
  <si>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</si>
  <si>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</si>
  <si>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</si>
  <si>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</si>
  <si>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</si>
  <si>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</si>
  <si>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</si>
  <si>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</si>
  <si>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</si>
  <si>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</si>
  <si>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</si>
  <si>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</si>
  <si>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</si>
  <si>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</si>
  <si>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</si>
  <si>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</si>
  <si>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</si>
  <si>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</si>
  <si>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</si>
  <si>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</si>
  <si>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</si>
  <si>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</si>
  <si>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</si>
  <si>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</si>
  <si>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</si>
  <si>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</si>
  <si>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</si>
  <si>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</si>
  <si>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</si>
  <si>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</si>
  <si>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</si>
  <si>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</si>
  <si>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</si>
  <si>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</si>
  <si>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</si>
  <si>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</si>
  <si>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</si>
  <si>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</si>
  <si>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</si>
  <si>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</si>
  <si>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</si>
  <si>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</si>
  <si>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</si>
  <si>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</si>
  <si>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</si>
  <si>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</si>
  <si>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</si>
  <si>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</si>
  <si>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</si>
  <si>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</si>
  <si>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</si>
  <si>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</si>
  <si>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</si>
  <si>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</si>
  <si>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</si>
  <si>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</si>
  <si>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</si>
  <si>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</si>
  <si>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</si>
  <si>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</si>
  <si>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</si>
  <si>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</si>
  <si>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</si>
  <si>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</si>
  <si>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</si>
  <si>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</si>
  <si>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</si>
  <si>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</si>
  <si>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</si>
  <si>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</si>
  <si>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</si>
  <si>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</si>
  <si>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</si>
  <si>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</si>
  <si>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</si>
  <si>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</si>
  <si>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</si>
  <si>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</si>
  <si>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</si>
  <si>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</si>
  <si>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</si>
  <si>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</si>
  <si>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</si>
  <si>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</si>
  <si>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</si>
  <si>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</si>
  <si>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</si>
  <si>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</si>
  <si>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</si>
  <si>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</si>
  <si>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</si>
  <si>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</si>
  <si>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</si>
  <si>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</si>
  <si>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</si>
  <si>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</si>
  <si>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</si>
  <si>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</si>
  <si>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</si>
  <si>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</si>
  <si>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</si>
  <si>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</si>
  <si>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</si>
  <si>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</si>
  <si>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</si>
  <si>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</si>
  <si>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</si>
  <si>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</si>
  <si>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</si>
  <si>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</si>
  <si>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</si>
  <si>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</si>
  <si>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</si>
  <si>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</si>
  <si>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</si>
  <si>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</si>
  <si>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</si>
  <si>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</si>
  <si>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</si>
  <si>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</si>
  <si>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</si>
  <si>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</si>
  <si>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</si>
  <si>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</si>
  <si>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</si>
  <si>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</si>
  <si>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</si>
  <si>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</si>
  <si>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</si>
  <si>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</si>
  <si>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</si>
  <si>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</si>
  <si>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</si>
  <si>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</si>
  <si>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</si>
  <si>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</si>
  <si>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</si>
  <si>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</si>
  <si>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</si>
  <si>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</si>
  <si>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</si>
  <si>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</si>
  <si>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</si>
  <si>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</si>
  <si>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</si>
  <si>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</si>
  <si>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</si>
  <si>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</si>
  <si>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</si>
  <si>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</si>
  <si>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</si>
  <si>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</si>
  <si>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</si>
  <si>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</si>
  <si>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</si>
  <si>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</si>
  <si>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</si>
  <si>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</si>
  <si>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</si>
  <si>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</si>
  <si>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</si>
  <si>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</si>
  <si>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</si>
  <si>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</si>
  <si>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</si>
  <si>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</si>
  <si>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</si>
  <si>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</si>
  <si>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</si>
  <si>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</si>
  <si>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</si>
  <si>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</si>
  <si>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</si>
  <si>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</si>
  <si>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</si>
  <si>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</si>
  <si>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</si>
  <si>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</si>
  <si>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</si>
  <si>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</si>
  <si>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</si>
  <si>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</si>
  <si>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</si>
  <si>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</si>
  <si>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</si>
  <si>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</si>
  <si>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</si>
  <si>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</si>
  <si>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</si>
  <si>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</si>
  <si>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</si>
  <si>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</si>
  <si>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</si>
  <si>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</si>
  <si>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</si>
  <si>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</si>
  <si>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</si>
  <si>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</si>
  <si>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</si>
  <si>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</si>
  <si>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</si>
  <si>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</si>
  <si>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</si>
  <si>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</si>
  <si>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</si>
  <si>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</si>
  <si>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</si>
  <si>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</si>
  <si>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</si>
  <si>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</si>
  <si>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</si>
  <si>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</si>
  <si>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</si>
  <si>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</si>
  <si>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</si>
  <si>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</si>
  <si>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</si>
  <si>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</si>
  <si>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</si>
  <si>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</si>
  <si>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</si>
  <si>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</si>
  <si>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</si>
  <si>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</si>
  <si>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</si>
  <si>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</si>
  <si>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</si>
  <si>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</si>
  <si>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</si>
  <si>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</si>
  <si>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</si>
  <si>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</si>
  <si>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</si>
  <si>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</si>
  <si>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</si>
  <si>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</si>
  <si>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</si>
  <si>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</si>
  <si>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</si>
  <si>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</si>
  <si>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</si>
  <si>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</si>
  <si>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</si>
  <si>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</si>
  <si>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</si>
  <si>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</si>
  <si>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</si>
  <si>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</si>
  <si>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</si>
  <si>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</si>
  <si>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</si>
  <si>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</si>
  <si>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</si>
  <si>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</si>
  <si>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</si>
  <si>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</si>
  <si>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</si>
  <si>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</si>
  <si>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</si>
  <si>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</si>
  <si>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</si>
  <si>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</si>
  <si>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</si>
  <si>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</si>
  <si>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</si>
  <si>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</si>
  <si>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</si>
  <si>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</si>
  <si>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</si>
  <si>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</si>
  <si>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</si>
  <si>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</si>
  <si>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</si>
  <si>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</si>
  <si>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</si>
  <si>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</si>
  <si>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</si>
  <si>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</si>
  <si>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</si>
  <si>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</si>
  <si>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</si>
  <si>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</si>
  <si>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</si>
  <si>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</si>
  <si>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</si>
  <si>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</si>
  <si>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</si>
  <si>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</si>
  <si>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</si>
  <si>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</si>
  <si>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</si>
  <si>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</si>
  <si>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</si>
  <si>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</si>
  <si>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</si>
  <si>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</si>
  <si>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</si>
  <si>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</si>
  <si>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</si>
  <si>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</si>
  <si>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</si>
  <si>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</si>
  <si>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</si>
  <si>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</si>
  <si>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</si>
  <si>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</si>
  <si>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</si>
  <si>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</si>
  <si>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</si>
  <si>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</si>
  <si>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</si>
  <si>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</si>
  <si>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</si>
  <si>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</si>
  <si>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</si>
  <si>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</si>
  <si>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</si>
  <si>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</si>
  <si>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</si>
  <si>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</si>
  <si>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</si>
  <si>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</si>
  <si>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</si>
  <si>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</si>
  <si>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</si>
  <si>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</si>
  <si>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</si>
  <si>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</si>
  <si>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</si>
  <si>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</si>
  <si>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</si>
  <si>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</si>
  <si>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</si>
  <si>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</si>
  <si>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</si>
  <si>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</si>
  <si>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</si>
  <si>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</si>
  <si>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</si>
  <si>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</si>
  <si>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</si>
  <si>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</si>
  <si>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</si>
  <si>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</si>
  <si>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</si>
  <si>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</si>
  <si>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</si>
  <si>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</si>
  <si>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</si>
  <si>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</si>
  <si>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</si>
  <si>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</si>
  <si>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</si>
  <si>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</si>
  <si>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</si>
  <si>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</si>
  <si>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</si>
  <si>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</si>
  <si>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</si>
  <si>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</si>
  <si>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</si>
  <si>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</si>
  <si>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</si>
  <si>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</si>
  <si>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</si>
  <si>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</si>
  <si>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</si>
  <si>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</si>
  <si>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</si>
  <si>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</si>
  <si>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</si>
  <si>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</si>
  <si>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</si>
  <si>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</si>
  <si>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</si>
  <si>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</si>
  <si>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</si>
  <si>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</si>
  <si>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</si>
  <si>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</si>
  <si>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</si>
  <si>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</si>
  <si>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</si>
  <si>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</si>
  <si>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</si>
  <si>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</si>
  <si>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</si>
  <si>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</si>
  <si>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</si>
  <si>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</si>
  <si>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</si>
  <si>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</si>
  <si>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</si>
  <si>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</si>
  <si>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</si>
  <si>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</si>
  <si>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</si>
  <si>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</si>
  <si>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</si>
  <si>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</si>
  <si>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</si>
  <si>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</si>
  <si>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</si>
  <si>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</si>
  <si>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</si>
  <si>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</si>
  <si>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</si>
  <si>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</si>
  <si>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</si>
  <si>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</si>
  <si>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</si>
  <si>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</si>
  <si>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</si>
  <si>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</si>
  <si>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</si>
  <si>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</si>
  <si>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</si>
  <si>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</si>
  <si>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</si>
  <si>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</si>
  <si>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</si>
  <si>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</si>
  <si>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</si>
  <si>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</si>
  <si>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</si>
  <si>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</si>
  <si>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</si>
  <si>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</si>
  <si>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</si>
  <si>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</si>
  <si>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</si>
  <si>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</si>
  <si>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</si>
  <si>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</si>
  <si>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</si>
  <si>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</si>
  <si>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</si>
  <si>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</si>
  <si>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</si>
  <si>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</si>
  <si>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</si>
  <si>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</si>
  <si>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</si>
  <si>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</si>
  <si>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</si>
  <si>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</si>
  <si>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</si>
  <si>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</si>
  <si>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</si>
  <si>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</si>
  <si>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</si>
  <si>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</si>
  <si>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</si>
  <si>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</si>
  <si>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</si>
  <si>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</si>
  <si>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</si>
  <si>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</si>
  <si>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</si>
  <si>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</si>
  <si>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</si>
  <si>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</si>
  <si>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</si>
  <si>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</si>
  <si>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</si>
  <si>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</si>
  <si>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</si>
  <si>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</si>
  <si>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</si>
  <si>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</si>
  <si>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</si>
  <si>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</si>
  <si>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</si>
  <si>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</si>
  <si>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</si>
  <si>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</si>
  <si>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</si>
  <si>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</si>
  <si>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</si>
  <si>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</si>
  <si>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</si>
  <si>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</si>
  <si>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</si>
  <si>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</si>
  <si>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</si>
  <si>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</si>
  <si>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</si>
  <si>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</si>
  <si>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</si>
  <si>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</si>
  <si>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</si>
  <si>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</si>
  <si>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</si>
  <si>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</si>
  <si>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</si>
  <si>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</si>
  <si>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</si>
  <si>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</si>
  <si>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</si>
  <si>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</si>
  <si>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</si>
  <si>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</si>
  <si>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</si>
  <si>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</si>
  <si>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</si>
  <si>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</si>
  <si>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</si>
  <si>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</si>
  <si>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</si>
  <si>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</si>
  <si>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</si>
  <si>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</si>
  <si>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</si>
  <si>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</si>
  <si>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</si>
  <si>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</si>
  <si>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</si>
  <si>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</si>
  <si>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</si>
  <si>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</si>
  <si>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</si>
  <si>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</si>
  <si>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</si>
  <si>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</si>
  <si>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</si>
  <si>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</si>
  <si>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</si>
  <si>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</si>
  <si>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</si>
  <si>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</si>
  <si>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</si>
  <si>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</si>
  <si>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</si>
  <si>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</si>
  <si>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</si>
  <si>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</si>
  <si>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</si>
  <si>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</si>
  <si>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</si>
  <si>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</si>
  <si>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</si>
  <si>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</si>
  <si>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</si>
  <si>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</si>
  <si>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</si>
  <si>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</si>
  <si>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</si>
  <si>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</si>
  <si>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</si>
  <si>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</si>
  <si>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</si>
  <si>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</si>
  <si>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</si>
  <si>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</si>
  <si>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</si>
  <si>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</si>
  <si>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</si>
  <si>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</si>
  <si>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</si>
  <si>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</si>
  <si>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</si>
  <si>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</si>
  <si>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</si>
  <si>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</si>
  <si>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</si>
  <si>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</si>
  <si>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</si>
  <si>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</si>
  <si>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</si>
  <si>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</si>
  <si>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</si>
  <si>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</si>
  <si>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</si>
  <si>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</si>
  <si>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</si>
  <si>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</si>
  <si>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</si>
  <si>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</si>
  <si>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</si>
  <si>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</si>
  <si>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</si>
  <si>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</si>
  <si>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</si>
  <si>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</si>
  <si>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</si>
  <si>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</si>
  <si>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</si>
  <si>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</si>
  <si>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</si>
  <si>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</si>
  <si>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</si>
  <si>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</si>
  <si>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</si>
  <si>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</si>
  <si>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</si>
  <si>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</si>
  <si>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</si>
  <si>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</si>
  <si>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</si>
  <si>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</si>
  <si>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</si>
  <si>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</si>
  <si>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</si>
  <si>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</si>
  <si>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</si>
  <si>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</si>
  <si>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</si>
  <si>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</si>
  <si>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</si>
  <si>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</si>
  <si>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</si>
  <si>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</si>
  <si>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</si>
  <si>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</si>
  <si>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</si>
  <si>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</si>
  <si>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</si>
  <si>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</si>
  <si>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</si>
  <si>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</si>
  <si>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</si>
  <si>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</si>
  <si>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</si>
  <si>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</si>
  <si>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</si>
  <si>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</si>
  <si>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</si>
  <si>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</si>
  <si>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</si>
  <si>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</si>
  <si>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</si>
  <si>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</si>
  <si>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</si>
  <si>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</si>
  <si>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</si>
  <si>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</si>
  <si>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</si>
  <si>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</si>
  <si>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</si>
  <si>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</si>
  <si>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</si>
  <si>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</si>
  <si>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</si>
  <si>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</si>
  <si>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</si>
  <si>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</si>
  <si>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</si>
  <si>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</si>
  <si>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</si>
  <si>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</si>
  <si>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</si>
  <si>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</si>
  <si>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</si>
  <si>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</si>
  <si>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</si>
  <si>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</si>
  <si>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</si>
  <si>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</si>
  <si>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</si>
  <si>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</si>
  <si>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</si>
  <si>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</si>
  <si>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</si>
  <si>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</si>
  <si>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</si>
  <si>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</si>
  <si>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</si>
  <si>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</si>
  <si>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</si>
  <si>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</si>
  <si>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</si>
  <si>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</si>
  <si>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</si>
  <si>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</si>
  <si>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</si>
  <si>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</si>
  <si>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</si>
  <si>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</si>
  <si>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</si>
  <si>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</si>
  <si>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</si>
  <si>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</si>
  <si>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</si>
  <si>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</si>
  <si>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</si>
  <si>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</si>
  <si>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</si>
  <si>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</si>
  <si>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</si>
  <si>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</si>
  <si>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</si>
  <si>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</si>
  <si>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</si>
  <si>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</si>
  <si>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</si>
  <si>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</si>
  <si>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</si>
  <si>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</si>
  <si>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</si>
  <si>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</si>
  <si>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</si>
  <si>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</si>
  <si>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</si>
  <si>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</si>
  <si>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</si>
  <si>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</si>
  <si>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</si>
  <si>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</si>
  <si>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</si>
  <si>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</si>
  <si>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</si>
  <si>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</si>
  <si>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</si>
  <si>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</si>
  <si>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</si>
  <si>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</si>
  <si>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</si>
  <si>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</si>
  <si>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</si>
  <si>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</si>
  <si>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</si>
  <si>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</si>
  <si>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</si>
  <si>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</si>
  <si>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</si>
  <si>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</si>
  <si>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</si>
  <si>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</si>
  <si>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</si>
  <si>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</si>
  <si>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</si>
  <si>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</si>
  <si>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</si>
  <si>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</si>
  <si>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</si>
  <si>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</si>
  <si>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</si>
  <si>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</si>
  <si>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</si>
  <si>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</si>
  <si>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</si>
  <si>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</si>
  <si>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</si>
  <si>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</si>
  <si>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</si>
  <si>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</si>
  <si>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</si>
  <si>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</si>
  <si>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</si>
  <si>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</si>
  <si>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</si>
  <si>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</si>
  <si>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</si>
  <si>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</si>
  <si>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</si>
  <si>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</si>
  <si>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</si>
  <si>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</si>
  <si>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</si>
  <si>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</si>
  <si>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</si>
  <si>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</si>
  <si>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</si>
  <si>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</si>
  <si>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</si>
  <si>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</si>
  <si>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</si>
  <si>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</si>
  <si>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</si>
  <si>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</si>
  <si>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</si>
  <si>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</si>
  <si>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</si>
  <si>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</si>
  <si>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</si>
  <si>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</si>
  <si>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</si>
  <si>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</si>
  <si>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</si>
  <si>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</si>
  <si>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</si>
  <si>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</si>
  <si>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</si>
  <si>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</si>
  <si>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</si>
  <si>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</si>
  <si>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</si>
  <si>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</si>
  <si>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</si>
  <si>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</si>
  <si>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</si>
  <si>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</si>
  <si>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</si>
  <si>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</si>
  <si>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</si>
  <si>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</si>
  <si>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</si>
  <si>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</si>
  <si>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</si>
  <si>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</si>
  <si>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</si>
  <si>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</si>
  <si>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</si>
  <si>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</si>
  <si>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</si>
  <si>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</si>
  <si>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</si>
  <si>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</si>
  <si>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</si>
  <si>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</si>
  <si>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</si>
  <si>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</si>
  <si>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</si>
  <si>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</si>
  <si>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</si>
  <si>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</si>
  <si>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</si>
  <si>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</si>
  <si>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</si>
  <si>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</si>
  <si>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</si>
  <si>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</si>
  <si>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</si>
  <si>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</si>
  <si>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</si>
  <si>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</si>
  <si>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</si>
  <si>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</si>
  <si>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</si>
  <si>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</si>
  <si>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</si>
  <si>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</si>
  <si>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</si>
  <si>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</si>
  <si>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</si>
  <si>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</si>
  <si>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</si>
  <si>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</si>
  <si>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</si>
  <si>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</si>
  <si>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</si>
  <si>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</si>
  <si>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</si>
  <si>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</si>
  <si>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</si>
  <si>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</si>
  <si>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</si>
  <si>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</si>
  <si>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</si>
  <si>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</si>
  <si>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</si>
  <si>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</si>
  <si>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</si>
  <si>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</si>
  <si>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</si>
  <si>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</si>
  <si>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</si>
  <si>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</si>
  <si>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</si>
  <si>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</si>
  <si>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</si>
  <si>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</si>
  <si>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</si>
  <si>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</si>
  <si>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</si>
  <si>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</si>
  <si>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</si>
  <si>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</si>
  <si>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</si>
  <si>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</si>
  <si>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</si>
  <si>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</si>
  <si>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</si>
  <si>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</si>
  <si>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</si>
  <si>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</si>
  <si>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</si>
  <si>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</si>
  <si>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</si>
  <si>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</si>
  <si>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</si>
  <si>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</si>
  <si>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</si>
  <si>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</si>
  <si>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</si>
  <si>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</si>
  <si>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</si>
  <si>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</si>
  <si>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</si>
  <si>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</si>
  <si>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</si>
  <si>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</si>
  <si>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</si>
  <si>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</si>
  <si>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</si>
  <si>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</si>
  <si>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</si>
  <si>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</si>
  <si>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</si>
  <si>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</si>
  <si>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</si>
  <si>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</si>
  <si>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</si>
  <si>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</si>
  <si>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</si>
  <si>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</si>
  <si>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</si>
  <si>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</si>
  <si>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</si>
  <si>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</si>
  <si>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</si>
  <si>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</si>
  <si>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</si>
  <si>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</si>
  <si>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</si>
  <si>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</si>
  <si>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</si>
  <si>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</si>
  <si>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</si>
  <si>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</si>
  <si>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</si>
  <si>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</si>
  <si>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</si>
  <si>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</si>
  <si>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</si>
  <si>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</si>
  <si>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</si>
  <si>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</si>
  <si>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</si>
  <si>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</si>
  <si>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</si>
  <si>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</si>
  <si>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</si>
  <si>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</si>
  <si>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</si>
  <si>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</si>
  <si>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</si>
  <si>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</si>
  <si>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</si>
  <si>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</si>
  <si>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</si>
  <si>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</si>
  <si>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</si>
  <si>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</si>
  <si>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</si>
  <si>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</si>
  <si>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</si>
  <si>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</si>
  <si>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</si>
  <si>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</si>
  <si>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</si>
  <si>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</si>
  <si>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</si>
  <si>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</si>
  <si>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</si>
  <si>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</si>
  <si>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</si>
  <si>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</si>
  <si>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</si>
  <si>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</si>
  <si>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</si>
  <si>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</si>
  <si>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</si>
  <si>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</si>
  <si>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</si>
  <si>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</si>
  <si>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</si>
  <si>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</si>
  <si>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</si>
  <si>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</si>
  <si>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</si>
  <si>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</si>
  <si>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</si>
  <si>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</si>
  <si>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</si>
  <si>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</si>
  <si>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</si>
  <si>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</si>
  <si>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</si>
  <si>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</si>
  <si>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</si>
  <si>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</si>
  <si>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</si>
  <si>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</si>
  <si>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</si>
  <si>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</si>
  <si>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</si>
  <si>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</si>
  <si>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</si>
  <si>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</si>
  <si>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</si>
  <si>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</si>
  <si>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</si>
  <si>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</si>
  <si>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</si>
  <si>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</si>
  <si>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</si>
  <si>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</si>
  <si>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</si>
  <si>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</si>
  <si>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</si>
  <si>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</si>
  <si>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</si>
  <si>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</si>
  <si>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</si>
  <si>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</si>
  <si>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</si>
  <si>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</si>
  <si>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</si>
  <si>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</si>
  <si>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</si>
  <si>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</si>
  <si>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</si>
  <si>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</si>
  <si>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</si>
  <si>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</si>
  <si>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</si>
  <si>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</si>
  <si>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</si>
  <si>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</si>
  <si>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</si>
  <si>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</si>
  <si>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</si>
  <si>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</si>
  <si>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</si>
  <si>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</si>
  <si>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</si>
  <si>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</si>
  <si>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</si>
  <si>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</si>
  <si>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</si>
  <si>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</si>
  <si>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</si>
  <si>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</si>
  <si>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</si>
  <si>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</si>
  <si>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</si>
  <si>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</si>
  <si>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</si>
  <si>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</si>
  <si>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</si>
  <si>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</si>
  <si>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</si>
  <si>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</si>
  <si>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</si>
  <si>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</si>
  <si>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</si>
  <si>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</si>
  <si>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</si>
  <si>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</si>
  <si>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</si>
  <si>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</si>
  <si>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</si>
  <si>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</si>
  <si>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</si>
  <si>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</si>
  <si>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</si>
  <si>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</si>
  <si>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</si>
  <si>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</si>
  <si>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</si>
  <si>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</si>
  <si>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</si>
  <si>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</si>
  <si>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</si>
  <si>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</si>
  <si>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</si>
  <si>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</si>
  <si>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</si>
  <si>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</si>
  <si>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</si>
  <si>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</si>
  <si>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</si>
  <si>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</si>
  <si>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</si>
  <si>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</si>
  <si>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</si>
  <si>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</si>
  <si>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</si>
  <si>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</si>
  <si>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</si>
  <si>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</si>
  <si>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</si>
  <si>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</si>
  <si>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</si>
  <si>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</si>
  <si>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</si>
  <si>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</si>
  <si>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</si>
  <si>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</si>
  <si>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</si>
  <si>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</si>
  <si>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</si>
  <si>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</si>
  <si>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</si>
  <si>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</si>
  <si>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</si>
  <si>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</si>
  <si>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</si>
  <si>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</si>
  <si>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</si>
  <si>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</si>
  <si>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</si>
  <si>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</si>
  <si>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</si>
  <si>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</si>
  <si>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</si>
  <si>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</si>
  <si>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</si>
  <si>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</si>
  <si>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</si>
  <si>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</si>
  <si>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</si>
  <si>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</si>
  <si>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</si>
  <si>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</si>
  <si>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</si>
  <si>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</si>
  <si>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</si>
  <si>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</si>
  <si>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</si>
  <si>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</si>
  <si>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</si>
  <si>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</si>
  <si>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</si>
  <si>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</si>
  <si>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</si>
  <si>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</si>
  <si>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</si>
  <si>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</si>
  <si>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</si>
  <si>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</si>
  <si>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</si>
  <si>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</si>
  <si>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</si>
  <si>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</si>
  <si>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</si>
  <si>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</si>
  <si>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</si>
  <si>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</si>
  <si>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</si>
  <si>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</si>
  <si>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</si>
  <si>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</si>
  <si>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</si>
  <si>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</si>
  <si>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</si>
  <si>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</si>
  <si>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</si>
  <si>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</si>
  <si>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</si>
  <si>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</si>
  <si>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</si>
  <si>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</si>
  <si>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</si>
  <si>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</si>
  <si>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</si>
  <si>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</si>
  <si>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</si>
  <si>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</si>
  <si>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</si>
  <si>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</si>
  <si>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</si>
  <si>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</si>
  <si>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</si>
  <si>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</si>
  <si>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</si>
  <si>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</si>
  <si>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</si>
  <si>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</si>
  <si>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</si>
  <si>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</si>
  <si>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</si>
  <si>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</si>
  <si>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</si>
  <si>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</si>
  <si>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</si>
  <si>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</si>
  <si>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</si>
  <si>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</si>
  <si>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</si>
  <si>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</si>
  <si>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</si>
  <si>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</si>
  <si>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</si>
  <si>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</si>
  <si>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</si>
  <si>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</si>
  <si>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</si>
  <si>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</si>
  <si>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</si>
  <si>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</si>
  <si>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</si>
  <si>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</si>
  <si>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</si>
  <si>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</si>
  <si>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</si>
  <si>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</si>
  <si>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</si>
  <si>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</si>
  <si>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</si>
  <si>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</si>
  <si>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</si>
  <si>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</si>
  <si>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</si>
  <si>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</si>
  <si>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</si>
  <si>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</si>
  <si>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</si>
  <si>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</si>
  <si>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</si>
  <si>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</si>
  <si>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</si>
  <si>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</si>
  <si>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</si>
  <si>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</si>
  <si>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</si>
  <si>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</si>
  <si>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</si>
  <si>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</si>
  <si>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</si>
  <si>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</si>
  <si>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</si>
  <si>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</si>
  <si>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</si>
  <si>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</si>
  <si>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</si>
  <si>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</si>
  <si>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</si>
  <si>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</si>
  <si>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</si>
  <si>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</si>
  <si>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</si>
  <si>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</si>
  <si>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</si>
  <si>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</si>
  <si>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</si>
  <si>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</si>
  <si>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</si>
  <si>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</si>
  <si>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</si>
  <si>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</si>
  <si>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</si>
  <si>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</si>
  <si>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</si>
  <si>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</si>
  <si>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</si>
  <si>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</si>
  <si>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</si>
  <si>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</si>
  <si>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</si>
  <si>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</si>
  <si>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</si>
  <si>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</si>
  <si>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</si>
  <si>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</si>
  <si>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</si>
  <si>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</si>
  <si>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</si>
  <si>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</si>
  <si>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</si>
  <si>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</si>
  <si>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</si>
  <si>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</si>
  <si>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</si>
  <si>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</si>
  <si>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</si>
  <si>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</si>
  <si>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</si>
  <si>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</si>
  <si>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</si>
  <si>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</si>
  <si>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</si>
  <si>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</si>
  <si>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</si>
  <si>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</si>
  <si>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</si>
  <si>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</si>
  <si>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</si>
  <si>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</si>
  <si>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</si>
  <si>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</si>
  <si>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</si>
  <si>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</si>
  <si>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</si>
  <si>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</si>
  <si>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</si>
  <si>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</si>
  <si>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</si>
  <si>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</si>
  <si>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</si>
  <si>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</si>
  <si>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</si>
  <si>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</si>
  <si>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</si>
  <si>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</si>
  <si>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</si>
  <si>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</si>
  <si>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</si>
  <si>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</si>
  <si>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</si>
  <si>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</si>
  <si>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</si>
  <si>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</si>
  <si>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</si>
  <si>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</si>
  <si>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</si>
  <si>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</si>
  <si>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</si>
  <si>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</si>
  <si>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</si>
  <si>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</si>
  <si>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</si>
  <si>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</si>
  <si>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</si>
  <si>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</si>
  <si>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</si>
  <si>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</si>
  <si>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</si>
  <si>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</si>
  <si>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</si>
  <si>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</si>
  <si>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</si>
  <si>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</si>
  <si>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</si>
  <si>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</si>
  <si>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</si>
  <si>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</si>
  <si>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</si>
  <si>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</si>
  <si>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</si>
  <si>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</si>
  <si>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</si>
  <si>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</si>
  <si>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</si>
  <si>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</si>
  <si>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</si>
  <si>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</si>
  <si>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</si>
  <si>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</si>
  <si>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</si>
  <si>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</si>
  <si>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</si>
  <si>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</si>
  <si>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</si>
  <si>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</si>
  <si>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</si>
  <si>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</si>
  <si>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</si>
  <si>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</si>
  <si>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</si>
  <si>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</si>
  <si>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</si>
  <si>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</si>
  <si>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</si>
  <si>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</si>
  <si>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</si>
  <si>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</si>
  <si>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</si>
  <si>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</si>
  <si>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</si>
  <si>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</si>
  <si>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</si>
  <si>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</si>
  <si>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</si>
  <si>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</si>
  <si>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</si>
  <si>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</si>
  <si>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</si>
  <si>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</si>
  <si>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</si>
  <si>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</si>
  <si>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</si>
  <si>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</si>
  <si>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</si>
  <si>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</si>
  <si>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</si>
  <si>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</si>
  <si>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</si>
  <si>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</si>
  <si>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</si>
  <si>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</si>
  <si>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</si>
  <si>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</si>
  <si>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</si>
  <si>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</si>
  <si>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</si>
  <si>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</si>
  <si>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</si>
  <si>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</si>
  <si>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</si>
  <si>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</si>
  <si>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</si>
  <si>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</si>
  <si>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</si>
  <si>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</si>
  <si>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</si>
  <si>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</si>
  <si>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</si>
  <si>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</si>
  <si>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</si>
  <si>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</si>
  <si>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</si>
  <si>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</si>
  <si>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</si>
  <si>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</si>
  <si>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</si>
  <si>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</si>
  <si>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</si>
  <si>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</si>
  <si>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</si>
  <si>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</si>
  <si>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</si>
  <si>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</si>
  <si>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</si>
  <si>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</si>
  <si>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</si>
  <si>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</si>
  <si>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</si>
  <si>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</si>
  <si>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</si>
  <si>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</si>
  <si>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</si>
  <si>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</si>
  <si>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</si>
  <si>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</si>
  <si>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</si>
  <si>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</si>
  <si>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</si>
  <si>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</si>
  <si>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</si>
  <si>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</si>
  <si>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</si>
  <si>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</si>
  <si>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</si>
  <si>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</si>
  <si>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</si>
  <si>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</si>
  <si>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</si>
  <si>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</si>
  <si>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</si>
  <si>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</si>
  <si>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</si>
  <si>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</si>
  <si>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</si>
  <si>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</si>
  <si>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</si>
  <si>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</si>
  <si>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</si>
  <si>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</si>
  <si>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</si>
  <si>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</si>
  <si>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</si>
  <si>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</si>
  <si>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</si>
  <si>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</si>
  <si>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</si>
  <si>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</si>
  <si>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</si>
  <si>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</si>
  <si>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</si>
  <si>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</si>
  <si>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</si>
  <si>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</si>
  <si>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</si>
  <si>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</si>
  <si>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</si>
  <si>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</si>
  <si>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</si>
  <si>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</si>
  <si>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</si>
  <si>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</si>
  <si>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</si>
  <si>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</si>
  <si>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</si>
  <si>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</si>
  <si>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</si>
  <si>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</si>
  <si>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</si>
  <si>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</si>
  <si>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</si>
  <si>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</si>
  <si>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</si>
  <si>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</si>
  <si>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</si>
  <si>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</si>
  <si>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</si>
  <si>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</si>
  <si>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</si>
  <si>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</si>
  <si>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</si>
  <si>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</si>
  <si>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</si>
  <si>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</si>
  <si>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</si>
  <si>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</si>
  <si>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</si>
  <si>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</si>
  <si>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</si>
  <si>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</si>
  <si>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</si>
  <si>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</si>
  <si>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</si>
  <si>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</si>
  <si>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</si>
  <si>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</si>
  <si>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</si>
  <si>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</si>
  <si>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</si>
  <si>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</si>
  <si>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</si>
  <si>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</si>
  <si>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</si>
  <si>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</si>
  <si>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</si>
  <si>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</si>
  <si>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</si>
  <si>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</si>
  <si>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</si>
  <si>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</si>
  <si>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</si>
  <si>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</si>
  <si>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</si>
  <si>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</si>
  <si>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</si>
  <si>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</si>
  <si>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</si>
  <si>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</si>
  <si>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</si>
  <si>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</si>
  <si>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</si>
  <si>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</si>
  <si>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</si>
  <si>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</si>
  <si>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</si>
  <si>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</si>
  <si>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</si>
  <si>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</si>
  <si>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</si>
  <si>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</si>
  <si>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</si>
  <si>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</si>
  <si>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</si>
  <si>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</si>
  <si>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</si>
  <si>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</si>
  <si>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</si>
  <si>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</si>
  <si>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</si>
  <si>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</si>
  <si>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</si>
  <si>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</si>
  <si>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</si>
  <si>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</si>
  <si>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</si>
  <si>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</si>
  <si>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</si>
  <si>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</si>
  <si>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</si>
  <si>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</si>
  <si>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</si>
  <si>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</si>
  <si>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</si>
  <si>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</si>
  <si>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</si>
  <si>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</si>
  <si>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</si>
  <si>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</si>
  <si>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</si>
  <si>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</si>
  <si>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</si>
  <si>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</si>
  <si>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</si>
  <si>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</si>
  <si>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</si>
  <si>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</si>
  <si>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</si>
  <si>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</si>
  <si>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</si>
  <si>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</si>
  <si>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</si>
  <si>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</si>
  <si>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</si>
  <si>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</si>
  <si>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</si>
  <si>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</si>
  <si>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</si>
  <si>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</si>
  <si>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</si>
  <si>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</si>
  <si>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</si>
  <si>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</si>
  <si>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</si>
  <si>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</si>
  <si>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</si>
  <si>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</si>
  <si>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</si>
  <si>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</si>
  <si>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</si>
  <si>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</si>
  <si>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</si>
  <si>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</si>
  <si>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</si>
  <si>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</si>
  <si>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</si>
  <si>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</si>
  <si>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</si>
  <si>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</si>
  <si>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</si>
  <si>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</si>
  <si>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</si>
  <si>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</si>
  <si>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</si>
  <si>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</si>
  <si>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</si>
  <si>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</si>
  <si>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</si>
  <si>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</si>
  <si>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</si>
  <si>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</si>
  <si>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</si>
  <si>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</si>
  <si>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</si>
  <si>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</si>
  <si>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</si>
  <si>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</si>
  <si>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</si>
  <si>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</si>
  <si>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</si>
  <si>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</si>
  <si>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</si>
  <si>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</si>
  <si>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</si>
  <si>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</si>
  <si>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</si>
  <si>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</si>
  <si>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</si>
  <si>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</si>
  <si>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</si>
  <si>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</si>
  <si>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</si>
  <si>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</si>
  <si>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</si>
  <si>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</si>
  <si>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</si>
  <si>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</si>
  <si>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</si>
  <si>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</si>
  <si>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</si>
  <si>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</si>
  <si>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</si>
  <si>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</si>
  <si>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</si>
  <si>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</si>
  <si>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</si>
  <si>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</si>
  <si>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</si>
  <si>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</si>
  <si>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</si>
  <si>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</si>
  <si>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</si>
  <si>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</si>
  <si>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</si>
  <si>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</si>
  <si>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</si>
  <si>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</si>
  <si>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</si>
  <si>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</si>
  <si>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</si>
  <si>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</si>
  <si>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</si>
  <si>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</si>
  <si>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</si>
  <si>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</si>
  <si>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</si>
  <si>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</si>
  <si>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</si>
  <si>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</si>
  <si>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</si>
  <si>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</si>
  <si>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</si>
  <si>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</si>
  <si>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</si>
  <si>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</si>
  <si>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</si>
  <si>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</si>
  <si>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</si>
  <si>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</si>
  <si>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</si>
  <si>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</si>
  <si>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</si>
  <si>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</si>
  <si>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</si>
  <si>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</si>
  <si>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</si>
  <si>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</si>
  <si>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</si>
  <si>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</si>
  <si>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</si>
  <si>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</si>
  <si>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</si>
  <si>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</si>
  <si>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</si>
  <si>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</si>
  <si>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</si>
  <si>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</si>
  <si>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</si>
  <si>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</si>
  <si>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</si>
  <si>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</si>
  <si>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</si>
  <si>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</si>
  <si>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</si>
  <si>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</si>
  <si>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</si>
  <si>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</si>
  <si>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</si>
  <si>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</si>
  <si>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</si>
  <si>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</si>
  <si>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</si>
  <si>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</si>
  <si>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</si>
  <si>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</si>
  <si>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</si>
  <si>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</si>
  <si>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</si>
  <si>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</si>
  <si>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</si>
  <si>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</si>
  <si>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</si>
  <si>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</si>
  <si>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</si>
  <si>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</si>
  <si>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</si>
  <si>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</si>
  <si>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</si>
  <si>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</si>
  <si>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</si>
  <si>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</si>
  <si>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</si>
  <si>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</si>
  <si>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</si>
  <si>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</si>
  <si>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</si>
  <si>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</si>
  <si>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</si>
  <si>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</si>
  <si>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</si>
  <si>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</si>
  <si>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</si>
  <si>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</si>
  <si>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</si>
  <si>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</si>
  <si>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</si>
  <si>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</si>
  <si>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</si>
  <si>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</si>
  <si>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</si>
  <si>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</si>
  <si>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</si>
  <si>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</si>
  <si>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</si>
  <si>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</si>
  <si>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</si>
  <si>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</si>
  <si>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</si>
  <si>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</si>
  <si>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</si>
  <si>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</si>
  <si>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</si>
  <si>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</si>
  <si>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</si>
  <si>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</si>
  <si>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</si>
  <si>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</si>
  <si>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</si>
  <si>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</si>
  <si>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</si>
  <si>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</si>
  <si>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</si>
  <si>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</si>
  <si>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</si>
  <si>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</si>
  <si>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</si>
  <si>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</si>
  <si>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</si>
  <si>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</si>
  <si>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</si>
  <si>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</si>
  <si>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</si>
  <si>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</si>
  <si>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</si>
  <si>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</si>
  <si>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</si>
  <si>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</si>
  <si>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</si>
  <si>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</si>
  <si>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</si>
  <si>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</si>
  <si>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</si>
  <si>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</si>
  <si>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</si>
  <si>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</si>
  <si>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</si>
  <si>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</si>
  <si>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</si>
  <si>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</si>
  <si>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</si>
  <si>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</si>
  <si>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</si>
  <si>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</si>
  <si>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</si>
  <si>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</si>
  <si>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</si>
  <si>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</si>
  <si>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</si>
  <si>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</si>
  <si>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</si>
  <si>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</si>
  <si>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</si>
  <si>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</si>
  <si>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</si>
  <si>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</si>
  <si>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</si>
  <si>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</si>
  <si>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</si>
  <si>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</si>
  <si>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</si>
  <si>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</si>
  <si>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</si>
  <si>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</si>
  <si>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</si>
  <si>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</si>
  <si>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</si>
  <si>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</si>
  <si>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</si>
  <si>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</si>
  <si>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</si>
  <si>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</si>
  <si>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</si>
  <si>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</si>
  <si>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</si>
  <si>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</si>
  <si>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</si>
  <si>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</si>
  <si>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</si>
  <si>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</si>
  <si>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</si>
  <si>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</si>
  <si>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</si>
  <si>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</si>
  <si>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</si>
  <si>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</si>
  <si>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</si>
  <si>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</si>
  <si>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</si>
  <si>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</si>
  <si>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</si>
  <si>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</si>
  <si>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</si>
  <si>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</si>
  <si>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</si>
  <si>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</si>
  <si>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</si>
  <si>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</si>
  <si>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</si>
  <si>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</si>
  <si>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</si>
  <si>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</si>
  <si>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</si>
  <si>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</si>
  <si>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</si>
  <si>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</si>
  <si>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</si>
  <si>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</si>
  <si>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</si>
  <si>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</si>
  <si>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</si>
  <si>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</si>
  <si>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</si>
  <si>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</si>
  <si>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</si>
  <si>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</si>
  <si>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</si>
  <si>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</si>
  <si>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</si>
  <si>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</si>
  <si>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</si>
  <si>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</si>
  <si>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</si>
  <si>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</si>
  <si>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</si>
  <si>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</si>
  <si>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</si>
  <si>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</si>
  <si>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</si>
  <si>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</si>
  <si>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</si>
  <si>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</si>
  <si>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</si>
  <si>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</si>
  <si>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</si>
  <si>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</si>
  <si>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</si>
  <si>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</si>
  <si>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</si>
  <si>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</si>
  <si>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</si>
  <si>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</si>
  <si>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</si>
  <si>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</si>
  <si>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</si>
  <si>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</si>
  <si>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</si>
  <si>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</si>
  <si>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</si>
  <si>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</si>
  <si>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</si>
  <si>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</si>
  <si>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</si>
  <si>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</si>
  <si>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</si>
  <si>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</si>
  <si>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</si>
  <si>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</si>
  <si>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</si>
  <si>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</si>
  <si>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</si>
  <si>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</si>
  <si>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</si>
  <si>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</si>
  <si>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</si>
  <si>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</si>
  <si>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</si>
  <si>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</si>
  <si>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</si>
  <si>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</si>
  <si>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</si>
  <si>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</si>
  <si>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</si>
  <si>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</si>
  <si>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</si>
  <si>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</si>
  <si>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</si>
  <si>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</si>
  <si>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</si>
  <si>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</si>
  <si>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</si>
  <si>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</si>
  <si>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</si>
  <si>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</si>
  <si>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</si>
  <si>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</si>
  <si>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</si>
  <si>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</si>
  <si>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</si>
  <si>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</si>
  <si>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</si>
  <si>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</si>
  <si>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</si>
  <si>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</si>
  <si>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</si>
  <si>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</si>
  <si>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</si>
  <si>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</si>
  <si>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</si>
  <si>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</si>
  <si>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</si>
  <si>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</si>
  <si>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</si>
  <si>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</si>
  <si>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</si>
  <si>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</si>
  <si>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</si>
  <si>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</si>
  <si>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</si>
  <si>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</si>
  <si>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</si>
  <si>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</si>
  <si>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</si>
  <si>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</si>
  <si>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</si>
  <si>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</si>
  <si>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</si>
  <si>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</si>
  <si>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</si>
  <si>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</si>
  <si>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</si>
  <si>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</si>
  <si>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</si>
  <si>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</si>
  <si>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</si>
  <si>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</si>
  <si>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</si>
  <si>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</si>
  <si>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</si>
  <si>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</si>
  <si>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</si>
  <si>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</si>
  <si>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</si>
  <si>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</si>
  <si>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</si>
  <si>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</si>
  <si>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</si>
  <si>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</si>
  <si>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</si>
  <si>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</si>
  <si>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</si>
  <si>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</si>
  <si>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</si>
  <si>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</si>
  <si>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</si>
  <si>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</si>
  <si>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</si>
  <si>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</si>
  <si>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</si>
  <si>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</si>
  <si>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</si>
  <si>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</si>
  <si>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</si>
  <si>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</si>
  <si>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</si>
  <si>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</si>
  <si>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</si>
  <si>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</si>
  <si>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</si>
  <si>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</si>
  <si>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</si>
  <si>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</si>
  <si>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</si>
  <si>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</si>
  <si>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</si>
  <si>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</si>
  <si>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</si>
  <si>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</si>
  <si>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</si>
  <si>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</si>
  <si>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</si>
  <si>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</si>
  <si>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</si>
  <si>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</si>
  <si>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</si>
  <si>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</si>
  <si>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</si>
  <si>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</si>
  <si>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</si>
  <si>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</si>
  <si>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</si>
  <si>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</si>
  <si>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</si>
  <si>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</si>
  <si>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</si>
  <si>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</si>
  <si>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</si>
  <si>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</si>
  <si>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</si>
  <si>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</si>
  <si>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</si>
  <si>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</si>
  <si>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</si>
  <si>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</si>
  <si>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</si>
  <si>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</si>
  <si>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</si>
  <si>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</si>
  <si>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</si>
  <si>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</si>
  <si>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</si>
  <si>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</si>
  <si>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</si>
  <si>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</si>
  <si>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</si>
  <si>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</si>
  <si>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</si>
  <si>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</si>
  <si>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</si>
  <si>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</si>
  <si>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</si>
  <si>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</si>
  <si>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</si>
  <si>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</si>
  <si>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</si>
  <si>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</si>
  <si>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</si>
  <si>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</si>
  <si>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</si>
  <si>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</si>
  <si>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</si>
  <si>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</si>
  <si>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</si>
  <si>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</si>
  <si>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</si>
  <si>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</si>
  <si>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</si>
  <si>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</si>
  <si>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</si>
  <si>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</si>
  <si>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</si>
  <si>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</si>
  <si>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</si>
  <si>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</si>
  <si>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</si>
  <si>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</si>
  <si>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</si>
  <si>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</si>
  <si>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</si>
  <si>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</si>
  <si>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</si>
  <si>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</si>
  <si>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</si>
  <si>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</si>
  <si>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</si>
  <si>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</si>
  <si>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</si>
  <si>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</si>
  <si>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</si>
  <si>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</si>
  <si>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</si>
  <si>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</si>
  <si>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</si>
  <si>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</si>
  <si>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</si>
  <si>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</si>
  <si>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</si>
  <si>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</si>
  <si>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</si>
  <si>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</si>
  <si>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</si>
  <si>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</si>
  <si>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</si>
  <si>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</si>
  <si>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</si>
  <si>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</si>
  <si>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</si>
  <si>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</si>
  <si>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</si>
  <si>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</si>
  <si>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</si>
  <si>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</si>
  <si>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</si>
  <si>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</si>
  <si>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</si>
  <si>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</si>
  <si>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</si>
  <si>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</si>
  <si>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</si>
  <si>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</si>
  <si>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</si>
  <si>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</si>
  <si>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</si>
  <si>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</si>
  <si>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</si>
  <si>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</si>
  <si>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</si>
  <si>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</si>
  <si>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</si>
  <si>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</si>
  <si>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</si>
  <si>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</si>
  <si>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</si>
  <si>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</si>
  <si>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</si>
  <si>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</si>
  <si>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</si>
  <si>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</si>
  <si>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</si>
  <si>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</si>
  <si>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</si>
  <si>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</si>
  <si>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</si>
  <si>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</si>
  <si>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</si>
  <si>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</si>
  <si>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</si>
  <si>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</si>
  <si>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</si>
  <si>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</si>
  <si>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</si>
  <si>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</si>
  <si>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</si>
  <si>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</si>
  <si>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</si>
  <si>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</si>
  <si>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</si>
  <si>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</si>
  <si>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</si>
  <si>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</si>
  <si>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</si>
  <si>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</si>
  <si>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</si>
  <si>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</si>
  <si>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</si>
  <si>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</si>
  <si>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</si>
  <si>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</si>
  <si>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</si>
  <si>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</si>
  <si>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</si>
  <si>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</si>
  <si>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</si>
  <si>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</si>
  <si>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</si>
  <si>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</si>
  <si>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</si>
  <si>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</si>
  <si>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</si>
  <si>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</si>
  <si>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</si>
  <si>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</si>
  <si>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</si>
  <si>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</si>
  <si>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</si>
  <si>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</si>
  <si>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</si>
  <si>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</si>
  <si>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</si>
  <si>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</si>
  <si>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</si>
  <si>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</si>
  <si>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</si>
  <si>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</si>
  <si>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</si>
  <si>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</si>
  <si>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</si>
  <si>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</si>
  <si>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</si>
  <si>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</si>
  <si>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</si>
  <si>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</si>
  <si>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</si>
  <si>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</si>
  <si>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</si>
  <si>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</si>
  <si>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</si>
  <si>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</si>
  <si>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</si>
  <si>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</si>
  <si>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</si>
  <si>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</si>
  <si>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</si>
  <si>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</si>
  <si>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</si>
  <si>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</si>
  <si>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</si>
  <si>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</si>
  <si>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</si>
  <si>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</si>
  <si>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</si>
  <si>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</si>
  <si>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</si>
  <si>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</si>
  <si>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</si>
  <si>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</si>
  <si>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</si>
  <si>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</si>
  <si>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</si>
  <si>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</si>
  <si>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</si>
  <si>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</si>
  <si>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</si>
  <si>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</si>
  <si>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</si>
  <si>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</si>
  <si>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</si>
  <si>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</si>
  <si>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</si>
  <si>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</si>
  <si>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</si>
  <si>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</si>
  <si>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</si>
  <si>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</si>
  <si>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</si>
  <si>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</si>
  <si>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</si>
  <si>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</si>
  <si>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</si>
  <si>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</si>
  <si>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</si>
  <si>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</si>
  <si>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</si>
  <si>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</si>
  <si>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</si>
  <si>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</si>
  <si>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</si>
  <si>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</si>
  <si>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</si>
  <si>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</si>
  <si>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</si>
  <si>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</si>
  <si>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</si>
  <si>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</si>
  <si>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</si>
  <si>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</si>
  <si>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</si>
  <si>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</si>
  <si>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</si>
  <si>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</si>
  <si>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</si>
  <si>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</si>
  <si>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</si>
  <si>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</si>
  <si>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</si>
  <si>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</si>
  <si>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</si>
  <si>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</si>
  <si>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</si>
  <si>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</si>
  <si>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</si>
  <si>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</si>
  <si>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</si>
  <si>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</si>
  <si>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</si>
  <si>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</si>
  <si>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</si>
  <si>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</si>
  <si>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</si>
  <si>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</si>
  <si>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</si>
  <si>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</si>
  <si>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</si>
  <si>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</si>
  <si>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</si>
  <si>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</si>
  <si>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</si>
  <si>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</si>
  <si>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</si>
  <si>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</si>
  <si>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</si>
  <si>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</si>
  <si>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</si>
  <si>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</si>
  <si>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</si>
  <si>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</si>
  <si>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</si>
  <si>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</si>
  <si>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</si>
  <si>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</si>
  <si>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</si>
  <si>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</si>
  <si>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</si>
  <si>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</si>
  <si>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</si>
  <si>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</si>
  <si>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</si>
  <si>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</si>
  <si>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</si>
  <si>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</si>
  <si>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</si>
  <si>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</si>
  <si>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</si>
  <si>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</si>
  <si>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</si>
  <si>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</si>
  <si>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</si>
  <si>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</si>
  <si>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</si>
  <si>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</si>
  <si>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</si>
  <si>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</si>
  <si>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</si>
  <si>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</si>
  <si>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</si>
  <si>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</si>
  <si>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</si>
  <si>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</si>
  <si>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</si>
  <si>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</si>
  <si>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</si>
  <si>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</si>
  <si>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</si>
  <si>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</si>
  <si>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</si>
  <si>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</si>
  <si>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</si>
  <si>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</si>
  <si>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</si>
  <si>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</si>
  <si>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</si>
  <si>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</si>
  <si>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</si>
  <si>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</si>
  <si>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</si>
  <si>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</si>
  <si>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</si>
  <si>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</si>
  <si>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</si>
  <si>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</si>
  <si>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</si>
  <si>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</si>
  <si>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</si>
  <si>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</si>
  <si>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</si>
  <si>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</si>
  <si>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</si>
  <si>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</si>
  <si>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</si>
  <si>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</si>
  <si>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</si>
  <si>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</si>
  <si>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</si>
  <si>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</si>
  <si>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</si>
  <si>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</si>
  <si>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</si>
  <si>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</si>
  <si>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</si>
  <si>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</si>
  <si>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</si>
  <si>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</si>
  <si>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</si>
  <si>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</si>
  <si>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</si>
  <si>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</si>
  <si>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</si>
  <si>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</si>
  <si>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</si>
  <si>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</si>
  <si>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</si>
  <si>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</si>
  <si>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</si>
  <si>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</si>
  <si>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</si>
  <si>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</si>
  <si>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</si>
  <si>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</si>
  <si>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</si>
  <si>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</si>
  <si>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</si>
  <si>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</si>
  <si>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</si>
  <si>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</si>
  <si>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</si>
  <si>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</si>
  <si>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</si>
  <si>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</si>
  <si>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</si>
  <si>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</si>
  <si>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</si>
  <si>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</si>
  <si>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</si>
  <si>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</si>
  <si>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</si>
  <si>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</si>
  <si>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</si>
  <si>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</si>
  <si>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</si>
  <si>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</si>
  <si>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</si>
  <si>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</si>
  <si>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</si>
  <si>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</si>
  <si>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</si>
  <si>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</si>
  <si>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</si>
  <si>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</si>
  <si>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</si>
  <si>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</si>
  <si>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</si>
  <si>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</si>
  <si>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</si>
  <si>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</si>
  <si>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</si>
  <si>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</si>
  <si>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</si>
  <si>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</si>
  <si>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</si>
  <si>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</si>
  <si>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</si>
  <si>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</si>
  <si>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</si>
  <si>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</si>
  <si>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</si>
  <si>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</si>
  <si>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</si>
  <si>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</si>
  <si>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</si>
  <si>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</si>
  <si>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</si>
  <si>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</si>
  <si>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</si>
  <si>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</si>
  <si>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</si>
  <si>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</si>
  <si>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</si>
  <si>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</si>
  <si>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</si>
  <si>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</si>
  <si>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</si>
  <si>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</si>
  <si>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</si>
  <si>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</si>
  <si>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</si>
  <si>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</si>
  <si>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</si>
  <si>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</si>
  <si>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</si>
  <si>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</si>
  <si>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</si>
  <si>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</si>
  <si>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</si>
  <si>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</si>
  <si>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</si>
  <si>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</si>
  <si>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</si>
  <si>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</si>
  <si>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</si>
  <si>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</si>
  <si>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</si>
  <si>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</si>
  <si>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</si>
  <si>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</si>
  <si>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</si>
  <si>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</si>
  <si>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</si>
  <si>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</si>
  <si>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</si>
  <si>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</si>
  <si>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</si>
  <si>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</si>
  <si>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</si>
  <si>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</si>
  <si>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</si>
  <si>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</si>
  <si>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</si>
  <si>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</si>
  <si>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</si>
  <si>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</si>
  <si>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</si>
  <si>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</si>
  <si>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</si>
  <si>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</si>
  <si>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</si>
  <si>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</si>
  <si>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</si>
  <si>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</si>
  <si>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</si>
  <si>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</si>
  <si>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</si>
  <si>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</si>
  <si>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</si>
  <si>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</si>
  <si>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</si>
  <si>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</si>
  <si>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</si>
  <si>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</si>
  <si>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</si>
  <si>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</si>
  <si>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</si>
  <si>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</si>
  <si>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</si>
  <si>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</si>
  <si>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</si>
  <si>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</si>
  <si>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</si>
  <si>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</si>
  <si>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</si>
  <si>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</si>
  <si>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</si>
  <si>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</si>
  <si>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</si>
  <si>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</si>
  <si>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</si>
  <si>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</si>
  <si>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</si>
  <si>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</si>
  <si>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</si>
  <si>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</si>
  <si>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</si>
  <si>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</si>
  <si>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</si>
  <si>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</si>
  <si>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</si>
  <si>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</si>
  <si>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</si>
  <si>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</si>
  <si>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</si>
  <si>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</si>
  <si>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</si>
  <si>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</si>
  <si>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</si>
  <si>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</si>
  <si>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</si>
  <si>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</si>
  <si>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</si>
  <si>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</si>
  <si>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</si>
  <si>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</si>
  <si>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</si>
  <si>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</si>
  <si>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</si>
  <si>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</si>
  <si>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</si>
  <si>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</si>
  <si>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</si>
  <si>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</si>
  <si>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</si>
  <si>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</si>
  <si>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</si>
  <si>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</si>
  <si>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</si>
  <si>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</si>
  <si>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</si>
  <si>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</si>
  <si>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</si>
  <si>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</si>
  <si>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</si>
  <si>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</si>
  <si>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</si>
  <si>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</si>
  <si>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</si>
  <si>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</si>
  <si>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</si>
  <si>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</si>
  <si>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</si>
  <si>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</si>
  <si>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</si>
  <si>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</si>
  <si>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</si>
  <si>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</si>
  <si>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</si>
  <si>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</si>
  <si>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</si>
  <si>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</si>
  <si>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</si>
  <si>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</si>
  <si>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</si>
  <si>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</si>
  <si>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</si>
  <si>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</si>
  <si>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</si>
  <si>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</si>
  <si>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</si>
  <si>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</si>
  <si>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</si>
  <si>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</si>
  <si>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</si>
  <si>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</si>
  <si>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</si>
  <si>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</si>
  <si>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</si>
  <si>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</si>
  <si>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</si>
  <si>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</si>
  <si>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</si>
  <si>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</si>
  <si>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</si>
  <si>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</si>
  <si>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</si>
  <si>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</si>
  <si>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</si>
  <si>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</si>
  <si>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</si>
  <si>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</si>
  <si>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</si>
  <si>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</si>
  <si>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</si>
  <si>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</si>
  <si>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</si>
  <si>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</si>
  <si>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</si>
  <si>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</si>
  <si>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</si>
  <si>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</si>
  <si>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</si>
  <si>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</si>
  <si>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</si>
  <si>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</si>
  <si>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</si>
  <si>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</si>
  <si>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</si>
  <si>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</si>
  <si>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</si>
  <si>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</si>
  <si>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</si>
  <si>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</si>
  <si>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</si>
  <si>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</si>
  <si>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</si>
  <si>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</si>
  <si>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</si>
  <si>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</si>
  <si>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</si>
  <si>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</si>
  <si>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</si>
  <si>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</si>
  <si>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</si>
  <si>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</si>
  <si>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</si>
  <si>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</si>
  <si>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</si>
  <si>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</si>
  <si>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</si>
  <si>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</si>
  <si>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</si>
  <si>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</si>
  <si>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</si>
  <si>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</si>
  <si>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</si>
  <si>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</si>
  <si>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</si>
  <si>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</si>
  <si>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</si>
  <si>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</si>
  <si>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</si>
  <si>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</si>
  <si>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</si>
  <si>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</si>
  <si>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</si>
  <si>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</si>
  <si>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</si>
  <si>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</si>
  <si>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</si>
  <si>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</si>
  <si>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</si>
  <si>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</si>
  <si>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</si>
  <si>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</si>
  <si>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</si>
  <si>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</si>
  <si>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</si>
  <si>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</si>
  <si>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</si>
  <si>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</si>
  <si>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</si>
  <si>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</si>
  <si>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</si>
  <si>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</si>
  <si>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</si>
  <si>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</si>
  <si>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</si>
  <si>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</si>
  <si>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</si>
  <si>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</si>
  <si>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</si>
  <si>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</si>
  <si>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</si>
  <si>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</si>
  <si>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</si>
  <si>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</si>
  <si>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</si>
  <si>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</si>
  <si>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</si>
  <si>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</si>
  <si>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</si>
  <si>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</si>
  <si>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</si>
  <si>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</si>
  <si>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</si>
  <si>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</si>
  <si>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</si>
  <si>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</si>
  <si>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</si>
  <si>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</si>
  <si>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</si>
  <si>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</si>
  <si>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</si>
  <si>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</si>
  <si>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</si>
  <si>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</si>
  <si>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</si>
  <si>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</si>
  <si>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</si>
  <si>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</si>
  <si>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</si>
  <si>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</si>
  <si>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</si>
  <si>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</si>
  <si>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</si>
  <si>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</si>
  <si>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</si>
  <si>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</si>
  <si>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</si>
  <si>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</si>
  <si>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</si>
  <si>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</si>
  <si>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</si>
  <si>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</si>
  <si>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</si>
  <si>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</si>
  <si>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</si>
  <si>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</si>
  <si>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</si>
  <si>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</si>
  <si>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</si>
  <si>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</si>
  <si>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</si>
  <si>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</si>
  <si>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</si>
  <si>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</si>
  <si>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</si>
  <si>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</si>
  <si>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</si>
  <si>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</si>
  <si>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</si>
  <si>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</si>
  <si>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</si>
  <si>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</si>
  <si>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</si>
  <si>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</si>
  <si>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</si>
  <si>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</si>
  <si>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</si>
  <si>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</si>
  <si>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</si>
  <si>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</si>
  <si>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</si>
  <si>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</si>
  <si>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</si>
  <si>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</si>
  <si>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</si>
  <si>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</si>
  <si>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</si>
  <si>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</si>
  <si>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</si>
  <si>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</si>
  <si>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</si>
  <si>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</si>
  <si>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</si>
  <si>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</si>
  <si>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</si>
  <si>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</si>
  <si>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</si>
  <si>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</si>
  <si>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</si>
  <si>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</si>
  <si>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</si>
  <si>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</si>
  <si>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</si>
  <si>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</si>
  <si>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</si>
  <si>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</si>
  <si>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</si>
  <si>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</si>
  <si>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</si>
  <si>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</si>
  <si>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</si>
  <si>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</si>
  <si>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</si>
  <si>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</si>
  <si>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</si>
  <si>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</si>
  <si>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</si>
  <si>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</si>
  <si>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</si>
  <si>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</si>
  <si>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</si>
  <si>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</si>
  <si>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</si>
  <si>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</si>
  <si>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</si>
  <si>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</si>
  <si>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</si>
  <si>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</si>
  <si>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</si>
  <si>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</si>
  <si>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</si>
  <si>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</si>
  <si>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</si>
  <si>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</si>
  <si>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</si>
  <si>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</si>
  <si>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</si>
  <si>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</si>
  <si>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</si>
  <si>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</si>
  <si>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</si>
  <si>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</si>
  <si>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</si>
  <si>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</si>
  <si>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</si>
  <si>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</si>
  <si>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</si>
  <si>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</si>
  <si>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</si>
  <si>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</si>
  <si>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</si>
  <si>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</si>
  <si>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</si>
  <si>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</si>
  <si>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</si>
  <si>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</si>
  <si>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</si>
  <si>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</si>
  <si>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</si>
  <si>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</si>
  <si>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</si>
  <si>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</si>
  <si>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</si>
  <si>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</si>
  <si>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</si>
  <si>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</si>
  <si>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</si>
  <si>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</si>
  <si>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</si>
  <si>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</si>
  <si>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</si>
  <si>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</si>
  <si>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</si>
  <si>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</si>
  <si>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</si>
  <si>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</si>
  <si>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</si>
  <si>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</si>
  <si>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</si>
  <si>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</si>
  <si>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</si>
  <si>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</si>
  <si>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</si>
  <si>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</si>
  <si>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</si>
  <si>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</si>
  <si>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</si>
  <si>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</si>
  <si>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</si>
  <si>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</si>
  <si>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</si>
  <si>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</si>
  <si>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</si>
  <si>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</si>
  <si>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</si>
  <si>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</si>
  <si>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</si>
  <si>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</si>
  <si>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</si>
  <si>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</si>
  <si>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</si>
  <si>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</si>
  <si>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</si>
  <si>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</si>
  <si>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</si>
  <si>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</si>
  <si>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</si>
  <si>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</si>
  <si>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</si>
  <si>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</si>
  <si>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</si>
  <si>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</si>
  <si>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</si>
  <si>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</si>
  <si>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</si>
  <si>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</si>
  <si>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</si>
  <si>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</si>
  <si>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</si>
  <si>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</si>
  <si>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</si>
  <si>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</si>
  <si>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</si>
  <si>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</si>
  <si>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</si>
  <si>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</si>
  <si>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</si>
  <si>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</si>
  <si>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</si>
  <si>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</si>
  <si>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</si>
  <si>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</si>
  <si>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</si>
  <si>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</si>
  <si>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</si>
  <si>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</si>
  <si>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</si>
  <si>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</si>
  <si>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</si>
  <si>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</si>
  <si>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</si>
  <si>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</si>
  <si>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</si>
  <si>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</si>
  <si>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</si>
  <si>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</si>
  <si>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</si>
  <si>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</si>
  <si>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</si>
  <si>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</si>
  <si>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</si>
  <si>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</si>
  <si>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</si>
  <si>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</si>
  <si>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</si>
  <si>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</si>
  <si>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</si>
  <si>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</si>
  <si>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</si>
  <si>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</si>
  <si>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</si>
  <si>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</si>
  <si>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</si>
  <si>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</si>
  <si>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</si>
  <si>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</si>
  <si>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</si>
  <si>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</si>
  <si>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</si>
  <si>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</si>
  <si>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</si>
  <si>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</si>
  <si>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</si>
  <si>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</si>
  <si>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</si>
  <si>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</si>
  <si>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</si>
  <si>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</si>
  <si>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</si>
  <si>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</si>
  <si>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</si>
  <si>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</si>
  <si>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</si>
  <si>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</si>
  <si>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</si>
  <si>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</si>
  <si>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</si>
  <si>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</si>
  <si>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</si>
  <si>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</si>
  <si>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</si>
  <si>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</si>
  <si>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</si>
  <si>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</si>
  <si>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</si>
  <si>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</si>
  <si>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</si>
  <si>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</si>
  <si>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</si>
  <si>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</si>
  <si>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</si>
  <si>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</si>
  <si>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</si>
  <si>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</si>
  <si>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</si>
  <si>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</si>
  <si>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</si>
  <si>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</si>
  <si>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</si>
  <si>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</si>
  <si>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</si>
  <si>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</si>
  <si>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</si>
  <si>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</si>
  <si>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</si>
  <si>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</si>
  <si>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</si>
  <si>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</si>
  <si>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</si>
  <si>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</si>
  <si>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</si>
  <si>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</si>
  <si>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</si>
  <si>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</si>
  <si>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</si>
  <si>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</si>
  <si>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</si>
  <si>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</si>
  <si>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</si>
  <si>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</si>
  <si>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</si>
  <si>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</si>
  <si>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</si>
  <si>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</si>
  <si>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</si>
  <si>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</si>
  <si>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</si>
  <si>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</si>
  <si>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</si>
  <si>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</si>
  <si>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</si>
  <si>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</si>
  <si>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</si>
  <si>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</si>
  <si>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</si>
  <si>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</si>
  <si>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</si>
  <si>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</si>
  <si>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</si>
  <si>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</si>
  <si>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</si>
  <si>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</si>
  <si>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</si>
  <si>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</si>
  <si>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</si>
  <si>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</si>
  <si>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</si>
  <si>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</si>
  <si>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</si>
  <si>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</si>
  <si>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</si>
  <si>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</si>
  <si>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</si>
  <si>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</si>
  <si>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</si>
  <si>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</si>
  <si>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</si>
  <si>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</si>
  <si>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</si>
  <si>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</si>
  <si>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</si>
  <si>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</si>
  <si>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</si>
  <si>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</si>
  <si>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</si>
  <si>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</si>
  <si>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</si>
  <si>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</si>
  <si>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</si>
  <si>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</si>
  <si>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</si>
  <si>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</si>
  <si>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</si>
  <si>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</si>
  <si>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</si>
  <si>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</si>
  <si>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</si>
  <si>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</si>
  <si>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</si>
  <si>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</si>
  <si>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</si>
  <si>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</si>
  <si>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</si>
  <si>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</si>
  <si>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</si>
  <si>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</si>
  <si>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</si>
  <si>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</si>
  <si>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</si>
  <si>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</si>
  <si>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</si>
  <si>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</si>
  <si>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</si>
  <si>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</si>
  <si>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</si>
  <si>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</si>
  <si>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</si>
  <si>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</si>
  <si>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</si>
  <si>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</si>
  <si>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</si>
  <si>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</si>
  <si>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</si>
  <si>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</si>
  <si>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</si>
  <si>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</si>
  <si>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</si>
  <si>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</si>
  <si>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</si>
  <si>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</si>
  <si>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</si>
  <si>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</si>
  <si>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</si>
  <si>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</si>
  <si>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</si>
  <si>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</si>
  <si>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</si>
  <si>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</si>
  <si>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</si>
  <si>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</si>
  <si>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</si>
  <si>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</si>
  <si>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</si>
  <si>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</si>
  <si>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</si>
  <si>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</si>
  <si>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</si>
  <si>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</si>
  <si>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</si>
  <si>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</si>
  <si>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</si>
  <si>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</si>
  <si>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</si>
  <si>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</si>
  <si>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</si>
  <si>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</si>
  <si>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</si>
  <si>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</si>
  <si>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</si>
  <si>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</si>
  <si>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</si>
  <si>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</si>
  <si>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</si>
  <si>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</si>
  <si>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</si>
  <si>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</si>
  <si>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</si>
  <si>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</si>
  <si>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</si>
  <si>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</si>
  <si>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</si>
  <si>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</si>
  <si>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</si>
  <si>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</si>
  <si>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</si>
  <si>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</si>
  <si>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</si>
  <si>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</si>
  <si>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</si>
  <si>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</si>
  <si>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</si>
  <si>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</si>
  <si>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</si>
  <si>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</si>
  <si>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</si>
  <si>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</si>
  <si>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</si>
  <si>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</si>
  <si>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</si>
  <si>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</si>
  <si>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</si>
  <si>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</si>
  <si>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</si>
  <si>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</si>
  <si>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</si>
  <si>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</si>
  <si>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</si>
  <si>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</si>
  <si>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</si>
  <si>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</si>
  <si>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</si>
  <si>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</si>
  <si>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</si>
  <si>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</si>
  <si>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</si>
  <si>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</si>
  <si>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</si>
  <si>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</si>
  <si>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</si>
  <si>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</si>
  <si>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</si>
  <si>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</si>
  <si>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</si>
  <si>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</si>
  <si>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</si>
  <si>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</si>
  <si>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</si>
  <si>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</si>
  <si>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</si>
  <si>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</si>
  <si>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</si>
  <si>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</si>
  <si>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</si>
  <si>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</si>
  <si>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</si>
  <si>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</si>
  <si>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</si>
  <si>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</si>
  <si>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</si>
  <si>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</si>
  <si>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</si>
  <si>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</si>
  <si>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</si>
  <si>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</si>
  <si>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</si>
  <si>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</si>
  <si>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</si>
  <si>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</si>
  <si>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</si>
  <si>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</si>
  <si>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</si>
  <si>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</si>
  <si>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</si>
  <si>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</si>
  <si>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</si>
  <si>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</si>
  <si>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</si>
  <si>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</si>
  <si>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</si>
  <si>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</si>
  <si>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</si>
  <si>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</si>
  <si>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</si>
  <si>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</si>
  <si>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</si>
  <si>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</si>
  <si>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</si>
  <si>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</si>
  <si>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</si>
  <si>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</si>
  <si>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</si>
  <si>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</si>
  <si>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</si>
  <si>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</si>
  <si>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</si>
  <si>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</si>
  <si>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</si>
  <si>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</si>
  <si>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</si>
  <si>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</si>
  <si>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</si>
  <si>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</si>
  <si>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</si>
  <si>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</si>
  <si>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</si>
  <si>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</si>
  <si>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</si>
  <si>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</si>
  <si>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</si>
  <si>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</si>
  <si>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</si>
  <si>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</si>
  <si>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</si>
  <si>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</si>
  <si>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</si>
  <si>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</si>
  <si>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</si>
  <si>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</si>
  <si>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</si>
  <si>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</si>
  <si>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</si>
  <si>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</si>
  <si>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</si>
  <si>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</si>
  <si>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</si>
  <si>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</si>
  <si>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</si>
  <si>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</si>
  <si>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</si>
  <si>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</si>
  <si>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</si>
  <si>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</si>
  <si>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</si>
  <si>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</si>
  <si>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</si>
  <si>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</si>
  <si>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</si>
  <si>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</si>
  <si>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</si>
  <si>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</si>
  <si>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</si>
  <si>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</si>
  <si>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</si>
  <si>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</si>
  <si>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</si>
  <si>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</si>
  <si>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</si>
  <si>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</si>
  <si>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</si>
  <si>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</si>
  <si>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</si>
  <si>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</si>
  <si>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</si>
  <si>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</si>
  <si>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</si>
  <si>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</si>
  <si>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</si>
  <si>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</si>
  <si>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</si>
  <si>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</si>
  <si>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</si>
  <si>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</si>
  <si>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</si>
  <si>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</si>
  <si>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</si>
  <si>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</si>
  <si>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</si>
  <si>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</si>
  <si>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</si>
  <si>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</si>
  <si>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</si>
  <si>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</si>
  <si>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</si>
  <si>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</si>
  <si>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</si>
  <si>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</si>
  <si>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</si>
  <si>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</si>
  <si>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</si>
  <si>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</si>
  <si>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</si>
  <si>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</si>
  <si>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</si>
  <si>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</si>
  <si>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</si>
  <si>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</si>
  <si>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</si>
  <si>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</si>
  <si>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</si>
  <si>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</si>
  <si>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</si>
  <si>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</si>
  <si>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</si>
  <si>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</si>
  <si>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</si>
  <si>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</si>
  <si>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</si>
  <si>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</si>
  <si>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</si>
  <si>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</si>
  <si>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</si>
  <si>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</si>
  <si>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</si>
  <si>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</si>
  <si>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</si>
  <si>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</si>
  <si>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</si>
  <si>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</si>
  <si>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</si>
  <si>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</si>
  <si>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</si>
  <si>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</si>
  <si>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</si>
  <si>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</si>
  <si>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</si>
  <si>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</si>
  <si>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</si>
  <si>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</si>
  <si>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</si>
  <si>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</si>
  <si>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</si>
  <si>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</si>
  <si>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</si>
  <si>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</si>
  <si>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</si>
  <si>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</si>
  <si>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</si>
  <si>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</si>
  <si>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</si>
  <si>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</si>
  <si>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</si>
  <si>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</si>
  <si>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</si>
  <si>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</si>
  <si>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</si>
  <si>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</si>
  <si>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</si>
  <si>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</si>
  <si>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</si>
  <si>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</si>
  <si>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</si>
  <si>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</si>
  <si>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</si>
  <si>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</si>
  <si>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</si>
  <si>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</si>
  <si>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</si>
  <si>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</si>
  <si>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</si>
  <si>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</si>
  <si>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</si>
  <si>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</si>
  <si>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</si>
  <si>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</si>
  <si>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</si>
  <si>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</si>
  <si>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</si>
  <si>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</si>
  <si>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</si>
  <si>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</si>
  <si>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</si>
  <si>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</si>
  <si>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</si>
  <si>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</si>
  <si>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</si>
  <si>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</si>
  <si>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</si>
  <si>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</si>
  <si>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</si>
  <si>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</si>
  <si>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</si>
  <si>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</si>
  <si>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</si>
  <si>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</si>
  <si>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</si>
  <si>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</si>
  <si>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</si>
  <si>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</si>
  <si>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</si>
  <si>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</si>
  <si>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</si>
  <si>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</si>
  <si>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</si>
  <si>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</si>
  <si>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</si>
  <si>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</si>
  <si>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</si>
  <si>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</si>
  <si>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</si>
  <si>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</si>
  <si>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</si>
  <si>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</si>
  <si>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</si>
  <si>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</si>
  <si>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</si>
  <si>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</si>
  <si>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</si>
  <si>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</si>
  <si>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</si>
  <si>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</si>
  <si>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</si>
  <si>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</si>
  <si>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</si>
  <si>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</si>
  <si>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</si>
  <si>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</si>
  <si>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</si>
  <si>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</si>
  <si>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</si>
  <si>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</si>
  <si>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</si>
  <si>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</si>
  <si>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</si>
  <si>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</si>
  <si>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</si>
  <si>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</si>
  <si>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</si>
  <si>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</si>
  <si>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</si>
  <si>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</si>
  <si>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</si>
  <si>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</si>
  <si>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</si>
  <si>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</si>
  <si>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</si>
  <si>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</si>
  <si>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</si>
  <si>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</si>
  <si>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</si>
  <si>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</si>
  <si>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</si>
  <si>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</si>
  <si>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</si>
  <si>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</si>
  <si>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</si>
  <si>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</si>
  <si>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</si>
  <si>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</si>
  <si>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</si>
  <si>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</si>
  <si>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</si>
  <si>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</si>
  <si>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</si>
  <si>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</si>
  <si>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</si>
  <si>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</si>
  <si>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</si>
  <si>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</si>
  <si>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</si>
  <si>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</si>
  <si>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</si>
  <si>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</si>
  <si>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</si>
  <si>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</si>
  <si>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</si>
  <si>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</si>
  <si>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</si>
  <si>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</si>
  <si>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</si>
  <si>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</si>
  <si>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</si>
  <si>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</si>
  <si>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</si>
  <si>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</si>
  <si>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</si>
  <si>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</si>
  <si>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</si>
  <si>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</si>
  <si>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</si>
  <si>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</si>
  <si>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</si>
  <si>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</si>
  <si>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</si>
  <si>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</si>
  <si>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</si>
  <si>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</si>
  <si>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</si>
  <si>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</si>
  <si>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</si>
  <si>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</si>
  <si>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</si>
  <si>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</si>
  <si>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</si>
  <si>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</si>
  <si>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</si>
  <si>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</si>
  <si>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</si>
  <si>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</si>
  <si>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</si>
  <si>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</si>
  <si>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</si>
  <si>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</si>
  <si>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</si>
  <si>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</si>
  <si>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</si>
  <si>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</si>
  <si>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</si>
  <si>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</si>
  <si>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</si>
  <si>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</si>
  <si>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</si>
  <si>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</si>
  <si>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</si>
  <si>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</si>
  <si>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</si>
  <si>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</si>
  <si>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</si>
  <si>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</si>
  <si>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</si>
  <si>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</si>
  <si>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</si>
  <si>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</si>
  <si>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</si>
  <si>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</si>
  <si>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</si>
  <si>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</si>
  <si>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</si>
  <si>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</si>
  <si>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</si>
  <si>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</si>
  <si>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</si>
  <si>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</si>
  <si>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</si>
  <si>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</si>
  <si>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</si>
  <si>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</si>
  <si>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</si>
  <si>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</si>
  <si>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</si>
  <si>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</si>
  <si>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</si>
  <si>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</si>
  <si>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</si>
  <si>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</si>
  <si>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</si>
  <si>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</si>
  <si>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</si>
  <si>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</si>
  <si>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</si>
  <si>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</si>
  <si>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</si>
  <si>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</si>
  <si>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</si>
  <si>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</si>
  <si>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</si>
  <si>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</si>
  <si>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</si>
  <si>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</si>
  <si>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</si>
  <si>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</si>
  <si>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</si>
  <si>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</si>
  <si>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</si>
  <si>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</si>
  <si>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</si>
  <si>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</si>
  <si>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</si>
  <si>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</si>
  <si>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</si>
  <si>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</si>
  <si>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</si>
  <si>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</si>
  <si>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</si>
  <si>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</si>
  <si>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</si>
  <si>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</si>
  <si>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</si>
  <si>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</si>
  <si>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</si>
  <si>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</si>
  <si>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</si>
  <si>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</si>
  <si>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</si>
  <si>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</si>
  <si>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</si>
  <si>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</si>
  <si>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</si>
  <si>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</si>
  <si>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</si>
  <si>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</si>
  <si>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</si>
  <si>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</si>
  <si>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</si>
  <si>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</si>
  <si>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</si>
  <si>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</si>
  <si>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</si>
  <si>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</si>
  <si>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</si>
  <si>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</si>
  <si>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</si>
  <si>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</si>
  <si>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</si>
  <si>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</si>
  <si>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</si>
  <si>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</si>
  <si>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</si>
  <si>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</si>
  <si>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</si>
  <si>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</si>
  <si>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</si>
  <si>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</si>
  <si>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</si>
  <si>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</si>
  <si>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</si>
  <si>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</si>
  <si>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</si>
  <si>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</si>
  <si>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</si>
  <si>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</si>
  <si>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</si>
  <si>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</si>
  <si>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</si>
  <si>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</si>
  <si>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</si>
  <si>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</si>
  <si>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</si>
  <si>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</si>
  <si>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</si>
  <si>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</si>
  <si>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</si>
  <si>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</si>
  <si>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</si>
  <si>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</si>
  <si>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</si>
  <si>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</si>
  <si>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</si>
  <si>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</si>
  <si>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</si>
  <si>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</si>
  <si>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</si>
  <si>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</si>
  <si>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</si>
  <si>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</si>
  <si>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</si>
  <si>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</si>
  <si>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</si>
  <si>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</si>
  <si>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</si>
  <si>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</si>
  <si>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</si>
  <si>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</si>
  <si>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</si>
  <si>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</si>
  <si>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</si>
  <si>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</si>
  <si>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</si>
  <si>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</si>
  <si>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</si>
  <si>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</si>
  <si>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</si>
  <si>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</si>
  <si>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</si>
  <si>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</si>
  <si>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</si>
  <si>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</si>
  <si>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</si>
  <si>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</si>
  <si>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</si>
  <si>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</si>
  <si>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</si>
  <si>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</si>
  <si>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</si>
  <si>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</si>
  <si>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</si>
  <si>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</si>
  <si>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</si>
  <si>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</si>
  <si>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</si>
  <si>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</si>
  <si>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</si>
  <si>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</si>
  <si>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</si>
  <si>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</si>
  <si>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</si>
  <si>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</si>
  <si>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</si>
  <si>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</si>
  <si>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</si>
  <si>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</si>
  <si>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</si>
  <si>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</si>
  <si>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</si>
  <si>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</si>
  <si>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</si>
  <si>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</si>
  <si>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</si>
  <si>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</si>
  <si>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</si>
  <si>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</si>
  <si>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</si>
  <si>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</si>
  <si>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</si>
  <si>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</si>
  <si>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</si>
  <si>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</si>
  <si>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</si>
  <si>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</si>
  <si>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</si>
  <si>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</si>
  <si>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</si>
  <si>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</si>
  <si>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</si>
  <si>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</si>
  <si>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</si>
  <si>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</si>
  <si>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</si>
  <si>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</si>
  <si>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</si>
  <si>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</si>
  <si>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</si>
  <si>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</si>
  <si>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</si>
  <si>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</si>
  <si>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</si>
  <si>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</si>
  <si>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</si>
  <si>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</si>
  <si>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</si>
  <si>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</si>
  <si>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</si>
  <si>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</si>
  <si>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</si>
  <si>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</si>
  <si>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</si>
  <si>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</si>
  <si>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</si>
  <si>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</si>
  <si>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</si>
  <si>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</si>
  <si>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</si>
  <si>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</si>
  <si>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</si>
  <si>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</si>
  <si>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</si>
  <si>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</si>
  <si>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</si>
  <si>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</si>
  <si>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</si>
  <si>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</si>
  <si>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</si>
  <si>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</si>
  <si>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</si>
  <si>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</si>
  <si>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</si>
  <si>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</si>
  <si>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</si>
  <si>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</si>
  <si>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</si>
  <si>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</si>
  <si>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</si>
  <si>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</si>
  <si>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</si>
  <si>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</si>
  <si>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</si>
  <si>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</si>
  <si>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</si>
  <si>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</si>
  <si>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</si>
  <si>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</si>
  <si>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</si>
  <si>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</si>
  <si>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</si>
  <si>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</si>
  <si>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</si>
  <si>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</si>
  <si>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</si>
  <si>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</si>
  <si>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</si>
  <si>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</si>
  <si>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</si>
  <si>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</si>
  <si>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</si>
  <si>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</si>
  <si>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</si>
  <si>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</si>
  <si>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</si>
  <si>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</si>
  <si>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</si>
  <si>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</si>
  <si>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</si>
  <si>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</si>
  <si>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</si>
  <si>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</si>
  <si>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</si>
  <si>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</si>
  <si>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</si>
  <si>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</si>
  <si>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</si>
  <si>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</si>
  <si>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</si>
  <si>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</si>
  <si>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</si>
  <si>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</si>
  <si>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</si>
  <si>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</si>
  <si>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</si>
  <si>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</si>
  <si>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</si>
  <si>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</si>
  <si>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</si>
  <si>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</si>
  <si>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</si>
  <si>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</si>
  <si>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</si>
  <si>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</si>
  <si>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</si>
  <si>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</si>
  <si>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</si>
  <si>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</si>
  <si>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</si>
  <si>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</si>
  <si>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</si>
  <si>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</si>
  <si>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</si>
  <si>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</si>
  <si>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</si>
  <si>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</si>
  <si>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</si>
  <si>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</si>
  <si>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</si>
  <si>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</si>
  <si>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</si>
  <si>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</si>
  <si>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</si>
  <si>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</si>
  <si>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</si>
  <si>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</si>
  <si>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</si>
  <si>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</si>
  <si>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</si>
  <si>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</si>
  <si>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</si>
  <si>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</si>
  <si>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</si>
  <si>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</si>
  <si>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</si>
  <si>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</si>
  <si>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</si>
  <si>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</si>
  <si>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</si>
  <si>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</si>
  <si>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</si>
  <si>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</si>
  <si>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</si>
  <si>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</si>
  <si>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</si>
  <si>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</si>
  <si>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</si>
  <si>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</si>
  <si>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</si>
  <si>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</si>
  <si>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</si>
  <si>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</si>
  <si>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</si>
  <si>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</si>
  <si>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</si>
  <si>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</si>
  <si>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</si>
  <si>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</si>
  <si>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</si>
  <si>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</si>
  <si>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</si>
  <si>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</si>
  <si>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</si>
  <si>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</si>
  <si>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</si>
  <si>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</si>
  <si>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</si>
  <si>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</si>
  <si>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</si>
  <si>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</si>
  <si>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</si>
  <si>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</si>
  <si>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</si>
  <si>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</si>
  <si>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</si>
  <si>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</si>
  <si>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</si>
  <si>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</si>
  <si>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</si>
  <si>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</si>
  <si>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</si>
  <si>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</si>
  <si>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</si>
  <si>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</si>
  <si>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</si>
  <si>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</si>
  <si>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</si>
  <si>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</si>
  <si>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</si>
  <si>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</si>
  <si>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</si>
  <si>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</si>
  <si>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</si>
  <si>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</si>
  <si>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</si>
  <si>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</si>
  <si>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</si>
  <si>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</si>
  <si>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</si>
  <si>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</si>
  <si>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</si>
  <si>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</si>
  <si>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</si>
  <si>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</si>
  <si>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</si>
  <si>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</si>
  <si>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</si>
  <si>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</si>
  <si>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</si>
  <si>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</si>
  <si>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</si>
  <si>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</si>
  <si>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</si>
  <si>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</si>
  <si>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</si>
  <si>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</si>
  <si>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</si>
  <si>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</si>
  <si>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</si>
  <si>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</si>
  <si>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</si>
  <si>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</si>
  <si>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</si>
  <si>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</si>
  <si>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</si>
  <si>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</si>
  <si>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</si>
  <si>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</si>
  <si>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</si>
  <si>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</si>
  <si>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</si>
  <si>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</si>
  <si>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</si>
  <si>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</si>
  <si>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</si>
  <si>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</si>
  <si>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</si>
  <si>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</si>
  <si>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</si>
  <si>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</si>
  <si>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</si>
  <si>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</si>
  <si>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</si>
  <si>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</si>
  <si>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</si>
  <si>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</si>
  <si>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</si>
  <si>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</si>
  <si>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</si>
  <si>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</si>
  <si>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</si>
  <si>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</si>
  <si>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</si>
  <si>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</si>
  <si>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</si>
  <si>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</si>
  <si>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</si>
  <si>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</si>
  <si>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</si>
  <si>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</si>
  <si>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</si>
  <si>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</si>
  <si>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</si>
  <si>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</si>
  <si>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</si>
  <si>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</si>
  <si>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</si>
  <si>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</si>
  <si>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</si>
  <si>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</si>
  <si>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</si>
  <si>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</si>
  <si>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</si>
  <si>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</si>
  <si>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</si>
  <si>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</si>
  <si>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</si>
  <si>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</si>
  <si>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</si>
  <si>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</si>
  <si>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</si>
  <si>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</si>
  <si>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</si>
  <si>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</si>
  <si>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</si>
  <si>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</si>
  <si>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</si>
  <si>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</si>
  <si>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</si>
  <si>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</si>
  <si>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</si>
  <si>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</si>
  <si>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</si>
  <si>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</si>
  <si>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</si>
  <si>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</si>
  <si>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</si>
  <si>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</si>
  <si>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</si>
  <si>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</si>
  <si>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</si>
  <si>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</si>
  <si>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</si>
  <si>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</si>
  <si>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</si>
  <si>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</si>
  <si>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</si>
  <si>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</si>
  <si>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</si>
  <si>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</si>
  <si>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</si>
  <si>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</si>
  <si>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</si>
  <si>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</si>
  <si>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</si>
  <si>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</si>
  <si>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</si>
  <si>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</si>
  <si>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</si>
  <si>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</si>
  <si>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</si>
  <si>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</si>
  <si>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</si>
  <si>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</si>
  <si>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</si>
  <si>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</si>
  <si>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</si>
  <si>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</si>
  <si>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</si>
  <si>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</si>
  <si>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</si>
  <si>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</si>
  <si>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</si>
  <si>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</si>
  <si>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</si>
  <si>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</si>
  <si>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</si>
  <si>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</si>
  <si>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</si>
  <si>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</si>
  <si>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</si>
  <si>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</si>
  <si>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</si>
  <si>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</si>
  <si>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</si>
  <si>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</si>
  <si>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</si>
  <si>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</si>
  <si>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</si>
  <si>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</si>
  <si>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</si>
  <si>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</si>
  <si>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</si>
  <si>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</si>
  <si>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</si>
  <si>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</si>
  <si>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</si>
  <si>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</si>
  <si>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</si>
  <si>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</si>
  <si>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</si>
  <si>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</si>
  <si>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</si>
  <si>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</si>
  <si>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</si>
  <si>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</si>
  <si>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</si>
  <si>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</si>
  <si>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</si>
  <si>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</si>
  <si>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</si>
  <si>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</si>
  <si>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</si>
  <si>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</si>
  <si>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</si>
  <si>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</si>
  <si>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</si>
  <si>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</si>
  <si>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</si>
  <si>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</si>
  <si>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</si>
  <si>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</si>
  <si>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</si>
  <si>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</si>
  <si>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</si>
  <si>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</si>
  <si>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</si>
  <si>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</si>
  <si>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</si>
  <si>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</si>
  <si>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</si>
  <si>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</si>
  <si>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</si>
  <si>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</si>
  <si>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</si>
  <si>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</si>
  <si>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</si>
  <si>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</si>
  <si>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</si>
  <si>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</si>
  <si>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</si>
  <si>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</si>
  <si>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</si>
  <si>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</si>
  <si>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</si>
  <si>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</si>
  <si>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</si>
  <si>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</si>
  <si>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</si>
  <si>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</si>
  <si>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</si>
  <si>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</si>
  <si>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</si>
  <si>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</si>
  <si>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</si>
  <si>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</si>
  <si>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</si>
  <si>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</si>
  <si>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</si>
  <si>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</si>
  <si>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</si>
  <si>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</si>
  <si>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</si>
  <si>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</si>
  <si>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</si>
  <si>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</si>
  <si>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</si>
  <si>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</si>
  <si>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</si>
  <si>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</si>
  <si>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</si>
  <si>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</si>
  <si>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</si>
  <si>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</si>
  <si>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</si>
  <si>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</si>
  <si>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</si>
  <si>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</si>
  <si>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</si>
  <si>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</si>
  <si>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</si>
  <si>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</si>
  <si>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</si>
  <si>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</si>
  <si>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</si>
  <si>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</si>
  <si>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</si>
  <si>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</si>
  <si>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</si>
  <si>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</si>
  <si>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</si>
  <si>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</si>
  <si>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</si>
  <si>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</si>
  <si>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</si>
  <si>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</si>
  <si>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</si>
  <si>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</si>
  <si>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</si>
  <si>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</si>
  <si>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</si>
  <si>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</si>
  <si>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</si>
  <si>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</si>
  <si>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</si>
  <si>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</si>
  <si>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</si>
  <si>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</si>
  <si>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</si>
  <si>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</si>
  <si>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</si>
  <si>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</si>
  <si>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</si>
  <si>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</si>
  <si>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</si>
  <si>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</si>
  <si>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</si>
  <si>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</si>
  <si>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</si>
  <si>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</si>
  <si>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</si>
  <si>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</si>
  <si>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</si>
  <si>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</si>
  <si>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</si>
  <si>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</si>
  <si>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</si>
  <si>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</si>
  <si>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</si>
  <si>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</si>
  <si>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</si>
  <si>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</si>
  <si>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</si>
  <si>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</si>
  <si>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</si>
  <si>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</si>
  <si>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</si>
  <si>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</si>
  <si>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</si>
  <si>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</si>
  <si>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</si>
  <si>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</si>
  <si>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</si>
  <si>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</si>
  <si>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</si>
  <si>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</si>
  <si>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</si>
  <si>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</si>
  <si>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</si>
  <si>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</si>
  <si>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</si>
  <si>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</si>
  <si>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</si>
  <si>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</si>
  <si>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</si>
  <si>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</si>
  <si>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</si>
  <si>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</si>
  <si>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</si>
  <si>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</si>
  <si>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</si>
  <si>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</si>
  <si>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</si>
  <si>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</si>
  <si>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</si>
  <si>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</si>
  <si>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</si>
  <si>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</si>
  <si>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</si>
  <si>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</si>
  <si>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</si>
  <si>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</si>
  <si>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</si>
  <si>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</si>
  <si>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</si>
  <si>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</si>
  <si>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</si>
  <si>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</si>
  <si>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</si>
  <si>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</si>
  <si>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</si>
  <si>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</si>
  <si>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</si>
  <si>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</si>
  <si>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</si>
  <si>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</si>
  <si>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</si>
  <si>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</si>
  <si>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</si>
  <si>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</si>
  <si>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</si>
  <si>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</si>
  <si>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</si>
  <si>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</si>
  <si>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</si>
  <si>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</si>
  <si>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</si>
  <si>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</si>
  <si>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</si>
  <si>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</si>
  <si>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</si>
  <si>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</si>
  <si>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</si>
  <si>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</si>
  <si>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</si>
  <si>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</si>
  <si>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</si>
  <si>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</si>
  <si>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</si>
  <si>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</si>
  <si>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</si>
  <si>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</si>
  <si>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</si>
  <si>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</si>
  <si>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</si>
  <si>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</si>
  <si>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</si>
  <si>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</si>
  <si>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</si>
  <si>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</si>
  <si>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</si>
  <si>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</si>
  <si>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</si>
  <si>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</si>
  <si>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</si>
  <si>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</si>
  <si>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</si>
  <si>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</si>
  <si>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</si>
  <si>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</si>
  <si>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</si>
  <si>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</si>
  <si>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</si>
  <si>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</si>
  <si>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</si>
  <si>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</si>
  <si>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</si>
  <si>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</si>
  <si>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</si>
  <si>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</si>
  <si>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</si>
  <si>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</si>
  <si>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</si>
  <si>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</si>
  <si>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</si>
  <si>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</si>
  <si>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</si>
  <si>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</si>
  <si>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</si>
  <si>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</si>
  <si>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</si>
  <si>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</si>
  <si>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</si>
  <si>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</si>
  <si>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</si>
  <si>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</si>
  <si>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</si>
  <si>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</si>
  <si>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</si>
  <si>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</si>
  <si>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</si>
  <si>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</si>
  <si>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</si>
  <si>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</si>
  <si>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</si>
  <si>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</si>
  <si>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</si>
  <si>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</si>
  <si>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</si>
  <si>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</si>
  <si>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</si>
  <si>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</si>
  <si>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</si>
  <si>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</si>
  <si>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</si>
  <si>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</si>
  <si>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</si>
  <si>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</si>
  <si>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</si>
  <si>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</si>
  <si>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</si>
  <si>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</si>
  <si>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</si>
  <si>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</si>
  <si>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</si>
  <si>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</si>
  <si>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</si>
  <si>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</si>
  <si>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</si>
  <si>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</si>
  <si>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</si>
  <si>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</si>
  <si>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</si>
  <si>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</si>
  <si>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</si>
  <si>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</si>
  <si>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</si>
  <si>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</si>
  <si>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</si>
  <si>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</si>
  <si>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</si>
  <si>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</si>
  <si>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</si>
  <si>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</si>
  <si>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</si>
  <si>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</si>
  <si>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</si>
  <si>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</si>
  <si>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</si>
  <si>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</si>
  <si>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</si>
  <si>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</si>
  <si>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</si>
  <si>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</si>
  <si>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</si>
  <si>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</si>
  <si>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</si>
  <si>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</si>
  <si>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</si>
  <si>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</si>
  <si>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</si>
  <si>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</si>
  <si>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</si>
  <si>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</si>
  <si>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</si>
  <si>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</si>
  <si>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</si>
  <si>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</si>
  <si>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</si>
  <si>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</si>
  <si>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</si>
  <si>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</si>
  <si>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</si>
  <si>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</si>
  <si>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</si>
  <si>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</si>
  <si>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</si>
  <si>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</si>
  <si>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</si>
  <si>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</si>
  <si>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</si>
  <si>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</si>
  <si>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</si>
  <si>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</si>
  <si>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</si>
  <si>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</si>
  <si>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</si>
  <si>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</si>
  <si>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</si>
  <si>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</si>
  <si>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</si>
  <si>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</si>
  <si>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</si>
  <si>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</si>
  <si>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</si>
  <si>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</si>
  <si>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</si>
  <si>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</si>
  <si>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</si>
  <si>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</si>
  <si>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</si>
  <si>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</si>
  <si>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</si>
  <si>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</si>
  <si>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</si>
  <si>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</si>
  <si>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</si>
  <si>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</si>
  <si>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</si>
  <si>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</si>
  <si>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</si>
  <si>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</si>
  <si>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</si>
  <si>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</si>
  <si>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</si>
  <si>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</si>
  <si>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</si>
  <si>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</si>
  <si>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</si>
  <si>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</si>
  <si>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</si>
  <si>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</si>
  <si>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</si>
  <si>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</si>
  <si>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</si>
  <si>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</si>
  <si>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</si>
  <si>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</si>
  <si>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</si>
  <si>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</si>
  <si>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</si>
  <si>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</si>
  <si>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</si>
  <si>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</si>
  <si>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</si>
  <si>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</si>
  <si>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</si>
  <si>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</si>
  <si>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</si>
  <si>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</si>
  <si>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</si>
  <si>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</si>
  <si>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</si>
  <si>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</si>
  <si>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</si>
  <si>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</si>
  <si>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</si>
  <si>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</si>
  <si>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</si>
  <si>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</si>
  <si>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</si>
  <si>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</si>
  <si>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</si>
  <si>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</si>
  <si>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</si>
  <si>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</si>
  <si>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</si>
  <si>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</si>
  <si>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</si>
  <si>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</si>
  <si>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</si>
  <si>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</si>
  <si>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</si>
  <si>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</si>
  <si>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</si>
  <si>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</si>
  <si>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</si>
  <si>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</si>
  <si>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</si>
  <si>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</si>
  <si>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</si>
  <si>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</si>
  <si>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</si>
  <si>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</si>
  <si>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</si>
  <si>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</si>
  <si>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</si>
  <si>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</si>
  <si>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</si>
  <si>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</si>
  <si>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</si>
  <si>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</si>
  <si>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</si>
  <si>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</si>
  <si>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</si>
  <si>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</si>
  <si>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</si>
  <si>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</si>
  <si>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</si>
  <si>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</si>
  <si>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</si>
  <si>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</si>
  <si>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</si>
  <si>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</si>
  <si>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</si>
  <si>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</si>
  <si>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</si>
  <si>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</si>
  <si>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</si>
  <si>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</si>
  <si>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</si>
  <si>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</si>
  <si>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</si>
  <si>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</si>
  <si>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</si>
  <si>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</si>
  <si>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</si>
  <si>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</si>
  <si>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</si>
  <si>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</si>
  <si>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</si>
  <si>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</si>
  <si>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</si>
  <si>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</si>
  <si>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</si>
  <si>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</si>
  <si>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</si>
  <si>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</si>
  <si>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</si>
  <si>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</si>
  <si>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</si>
  <si>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</si>
  <si>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</si>
  <si>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</si>
  <si>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</si>
  <si>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</si>
  <si>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</si>
  <si>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</si>
  <si>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</si>
  <si>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</si>
  <si>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</si>
  <si>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</si>
  <si>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</si>
  <si>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</si>
  <si>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</si>
  <si>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</si>
  <si>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</si>
  <si>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</si>
  <si>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</si>
  <si>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</si>
  <si>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</si>
  <si>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</si>
  <si>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</si>
  <si>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</si>
  <si>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</si>
  <si>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</si>
  <si>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</si>
  <si>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</si>
  <si>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</si>
  <si>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</si>
  <si>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</si>
  <si>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</si>
  <si>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</si>
  <si>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</si>
  <si>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</si>
  <si>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</si>
  <si>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</si>
  <si>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</si>
  <si>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</si>
  <si>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</si>
  <si>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</si>
  <si>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</si>
  <si>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</si>
  <si>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</si>
  <si>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</si>
  <si>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</si>
  <si>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</si>
  <si>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</si>
  <si>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</si>
  <si>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</si>
  <si>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</si>
  <si>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</si>
  <si>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</si>
  <si>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</si>
  <si>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</si>
  <si>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</si>
  <si>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</si>
  <si>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</si>
  <si>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</si>
  <si>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</si>
  <si>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</si>
  <si>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</si>
  <si>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</si>
  <si>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</si>
  <si>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</si>
  <si>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</si>
  <si>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</si>
  <si>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</si>
  <si>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</si>
  <si>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</si>
  <si>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</si>
  <si>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</si>
  <si>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</si>
  <si>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</si>
  <si>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</si>
  <si>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</si>
  <si>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</si>
  <si>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</si>
  <si>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</si>
  <si>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</si>
  <si>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</si>
  <si>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</si>
  <si>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</si>
  <si>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</si>
  <si>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</si>
  <si>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</si>
  <si>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</si>
  <si>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</si>
  <si>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</si>
  <si>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</si>
  <si>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</si>
  <si>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</si>
  <si>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</si>
  <si>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</si>
  <si>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</si>
  <si>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</si>
  <si>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</si>
  <si>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</si>
  <si>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</si>
  <si>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</si>
  <si>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</si>
  <si>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</si>
  <si>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</si>
  <si>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</si>
  <si>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</si>
  <si>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</si>
  <si>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</si>
  <si>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</si>
  <si>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</si>
  <si>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</si>
  <si>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</si>
  <si>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</si>
  <si>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</si>
  <si>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</si>
  <si>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</si>
  <si>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</si>
  <si>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</si>
  <si>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</si>
  <si>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</si>
  <si>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</si>
  <si>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</si>
  <si>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</si>
  <si>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</si>
  <si>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</si>
  <si>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</si>
  <si>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</si>
  <si>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</si>
  <si>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</si>
  <si>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</si>
  <si>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</si>
  <si>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</si>
  <si>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</si>
  <si>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</si>
  <si>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</si>
  <si>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</si>
  <si>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</si>
  <si>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</si>
  <si>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</si>
  <si>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</si>
  <si>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</si>
  <si>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</si>
  <si>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</si>
  <si>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</si>
  <si>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</si>
  <si>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</si>
  <si>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</si>
  <si>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</si>
  <si>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</si>
  <si>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</si>
  <si>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</si>
  <si>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</si>
  <si>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</si>
  <si>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</si>
  <si>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</si>
  <si>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</si>
  <si>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</si>
  <si>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</si>
  <si>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</si>
  <si>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</si>
  <si>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</si>
  <si>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</si>
  <si>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</si>
  <si>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</si>
  <si>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</si>
  <si>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</si>
  <si>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</si>
  <si>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</si>
  <si>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</si>
  <si>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</si>
  <si>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</si>
  <si>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</si>
  <si>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</si>
  <si>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</si>
  <si>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</si>
  <si>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</si>
  <si>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</si>
  <si>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</si>
  <si>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</si>
  <si>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</si>
  <si>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</si>
  <si>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</si>
  <si>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</si>
  <si>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</si>
  <si>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</si>
  <si>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</si>
  <si>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</si>
  <si>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</si>
  <si>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</si>
  <si>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</si>
  <si>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</si>
  <si>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</si>
  <si>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</si>
  <si>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</si>
  <si>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</si>
  <si>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</si>
  <si>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</si>
  <si>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</si>
  <si>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</si>
  <si>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</si>
  <si>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</si>
  <si>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</si>
  <si>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</si>
  <si>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</si>
  <si>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</si>
  <si>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</si>
  <si>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</si>
  <si>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</si>
  <si>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</si>
  <si>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</si>
  <si>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</si>
  <si>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</si>
  <si>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</si>
  <si>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</si>
  <si>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</si>
  <si>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</si>
  <si>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</si>
  <si>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</si>
  <si>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</si>
  <si>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</si>
  <si>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</si>
  <si>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</si>
  <si>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</si>
  <si>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</si>
  <si>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</si>
  <si>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</si>
  <si>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</si>
  <si>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</si>
  <si>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</si>
  <si>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</si>
  <si>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</si>
  <si>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</si>
  <si>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</si>
  <si>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</si>
  <si>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</si>
  <si>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</si>
  <si>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</si>
  <si>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</si>
  <si>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</si>
  <si>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</si>
  <si>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</si>
  <si>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</si>
  <si>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</si>
  <si>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</si>
  <si>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</si>
  <si>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</si>
  <si>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</si>
  <si>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</si>
  <si>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</si>
  <si>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</si>
  <si>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</si>
  <si>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</si>
  <si>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</si>
  <si>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</si>
  <si>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</si>
  <si>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</si>
  <si>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</si>
  <si>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</si>
  <si>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</si>
  <si>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</si>
  <si>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</si>
  <si>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</si>
  <si>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</si>
  <si>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</si>
  <si>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</si>
  <si>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</si>
  <si>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</si>
  <si>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</si>
  <si>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</si>
  <si>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</si>
  <si>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</si>
  <si>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</si>
  <si>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</si>
  <si>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</si>
  <si>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</si>
  <si>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</si>
  <si>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</si>
  <si>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</si>
  <si>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</si>
  <si>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</si>
  <si>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</si>
  <si>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</si>
  <si>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</si>
  <si>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</si>
  <si>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</si>
  <si>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</si>
  <si>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</si>
  <si>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</si>
  <si>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</si>
  <si>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</si>
  <si>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</si>
  <si>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</si>
  <si>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</si>
  <si>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</si>
  <si>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</si>
  <si>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</si>
  <si>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</si>
  <si>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</si>
  <si>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</si>
  <si>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</si>
  <si>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</si>
  <si>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</si>
  <si>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</si>
  <si>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</si>
  <si>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</si>
  <si>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</si>
  <si>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</si>
  <si>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</si>
  <si>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</si>
  <si>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</si>
  <si>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</si>
  <si>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</si>
  <si>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</si>
  <si>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</si>
  <si>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</si>
  <si>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</si>
  <si>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</si>
  <si>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</si>
  <si>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</si>
  <si>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</si>
  <si>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</si>
  <si>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</si>
  <si>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</si>
  <si>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</si>
  <si>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</si>
  <si>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</si>
  <si>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</si>
  <si>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</si>
  <si>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</si>
  <si>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</si>
  <si>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</si>
  <si>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</si>
  <si>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</si>
  <si>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</si>
  <si>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</si>
  <si>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</si>
  <si>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</si>
  <si>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</si>
  <si>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</si>
  <si>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</si>
  <si>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</si>
  <si>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</si>
  <si>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</si>
  <si>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</si>
  <si>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</si>
  <si>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</si>
  <si>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</si>
  <si>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</si>
  <si>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</si>
  <si>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</si>
  <si>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</si>
  <si>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</si>
  <si>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</si>
  <si>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</si>
  <si>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</si>
  <si>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</si>
  <si>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</si>
  <si>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</si>
  <si>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</si>
  <si>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</si>
  <si>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</si>
  <si>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</si>
  <si>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</si>
  <si>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</si>
  <si>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</si>
  <si>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</si>
  <si>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</si>
  <si>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</si>
  <si>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</si>
  <si>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</si>
  <si>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</si>
  <si>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</si>
  <si>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</si>
  <si>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</si>
  <si>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</si>
  <si>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</si>
  <si>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</si>
  <si>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</si>
  <si>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</si>
  <si>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</si>
  <si>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</si>
  <si>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</si>
  <si>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</si>
  <si>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</si>
  <si>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</si>
  <si>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</si>
  <si>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</si>
  <si>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</si>
  <si>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</si>
  <si>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</si>
  <si>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</si>
  <si>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</si>
  <si>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</si>
  <si>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</si>
  <si>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</si>
  <si>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</si>
  <si>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</si>
  <si>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</si>
  <si>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</si>
  <si>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</si>
  <si>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</si>
  <si>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</si>
  <si>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</si>
  <si>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</si>
  <si>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</si>
  <si>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</si>
  <si>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</si>
  <si>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</si>
  <si>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</si>
  <si>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</si>
  <si>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</si>
  <si>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</si>
  <si>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</si>
  <si>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</si>
  <si>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</si>
  <si>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</si>
  <si>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</si>
  <si>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</si>
  <si>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</si>
  <si>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</si>
  <si>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</si>
  <si>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</si>
  <si>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</si>
  <si>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</si>
  <si>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</si>
  <si>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</si>
  <si>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</si>
  <si>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</si>
  <si>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</si>
  <si>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</si>
  <si>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</si>
  <si>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</si>
  <si>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</si>
  <si>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</si>
  <si>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</si>
  <si>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</si>
  <si>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</si>
  <si>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</si>
  <si>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</si>
  <si>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</si>
  <si>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</si>
  <si>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</si>
  <si>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</si>
  <si>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</si>
  <si>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</si>
  <si>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</si>
  <si>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</si>
  <si>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</si>
  <si>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</si>
  <si>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</si>
  <si>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</si>
  <si>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</si>
  <si>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</si>
  <si>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</si>
  <si>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</si>
  <si>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</si>
  <si>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</si>
  <si>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</si>
  <si>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</si>
  <si>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</si>
  <si>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</si>
  <si>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</si>
  <si>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</si>
  <si>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</si>
  <si>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</si>
  <si>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</si>
  <si>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</si>
  <si>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</si>
  <si>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</si>
  <si>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</si>
  <si>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</si>
  <si>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</si>
  <si>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</si>
  <si>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</si>
  <si>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</si>
  <si>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</si>
  <si>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</si>
  <si>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</si>
  <si>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</si>
  <si>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</si>
  <si>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</si>
  <si>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</si>
  <si>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</si>
  <si>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</si>
  <si>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</si>
  <si>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</si>
  <si>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</si>
  <si>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</si>
  <si>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</si>
  <si>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</si>
  <si>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</si>
  <si>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</si>
  <si>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</si>
  <si>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</si>
  <si>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</si>
  <si>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</si>
  <si>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</si>
  <si>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</si>
  <si>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</si>
  <si>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</si>
  <si>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</si>
  <si>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</si>
  <si>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</si>
  <si>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</si>
  <si>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</si>
  <si>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</si>
  <si>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</si>
  <si>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</si>
  <si>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</si>
  <si>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</si>
  <si>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</si>
  <si>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</si>
  <si>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</si>
  <si>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</si>
  <si>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</si>
  <si>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</si>
  <si>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</si>
  <si>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</si>
  <si>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</si>
  <si>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</si>
  <si>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</si>
  <si>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</si>
  <si>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</si>
  <si>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</si>
  <si>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</si>
  <si>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</si>
  <si>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</si>
  <si>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</si>
  <si>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</si>
  <si>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</si>
  <si>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</si>
  <si>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</si>
  <si>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</si>
  <si>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</si>
  <si>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</si>
  <si>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</si>
  <si>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</si>
  <si>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</si>
  <si>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</si>
  <si>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</si>
  <si>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</si>
  <si>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</si>
  <si>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</si>
  <si>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</si>
  <si>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</si>
  <si>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</si>
  <si>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</si>
  <si>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</si>
  <si>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</si>
  <si>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</si>
  <si>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</si>
  <si>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</si>
  <si>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</si>
  <si>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</si>
  <si>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</si>
  <si>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</si>
  <si>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</si>
  <si>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</si>
  <si>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</si>
  <si>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</si>
  <si>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</si>
  <si>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</si>
  <si>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</si>
  <si>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</si>
  <si>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</si>
  <si>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</si>
  <si>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</si>
  <si>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</si>
  <si>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</si>
  <si>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</si>
  <si>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</si>
  <si>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</si>
  <si>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</si>
  <si>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</si>
  <si>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</si>
  <si>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</si>
  <si>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</si>
  <si>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</si>
  <si>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</si>
  <si>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</si>
  <si>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</si>
  <si>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</si>
  <si>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</si>
  <si>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</si>
  <si>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</si>
  <si>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</si>
  <si>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</si>
  <si>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</si>
  <si>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</si>
  <si>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</si>
  <si>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</si>
  <si>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</si>
  <si>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</si>
  <si>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</si>
  <si>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</si>
  <si>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</si>
  <si>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</si>
  <si>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</si>
  <si>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</si>
  <si>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</si>
  <si>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</si>
  <si>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</si>
  <si>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</si>
  <si>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</si>
  <si>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</si>
  <si>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</si>
  <si>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</si>
  <si>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</si>
  <si>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</si>
  <si>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</si>
  <si>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</si>
  <si>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</si>
  <si>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</si>
  <si>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</si>
  <si>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</si>
  <si>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</si>
  <si>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</si>
  <si>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</si>
  <si>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</si>
  <si>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</si>
  <si>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</si>
  <si>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</si>
  <si>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</si>
  <si>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</si>
  <si>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</si>
  <si>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</si>
  <si>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</si>
  <si>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</si>
  <si>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</si>
  <si>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</si>
  <si>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</si>
  <si>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</si>
  <si>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</si>
  <si>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</si>
  <si>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</si>
  <si>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</si>
  <si>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</si>
  <si>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</si>
  <si>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</si>
  <si>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</si>
  <si>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</si>
  <si>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</si>
  <si>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</si>
  <si>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</si>
  <si>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</si>
  <si>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</si>
  <si>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</si>
  <si>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</si>
  <si>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</si>
  <si>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</si>
  <si>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</si>
  <si>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</si>
  <si>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</si>
  <si>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</si>
  <si>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</si>
  <si>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</si>
  <si>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</si>
  <si>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</si>
  <si>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</si>
  <si>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</si>
  <si>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</si>
  <si>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</si>
  <si>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</si>
  <si>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</si>
  <si>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</si>
  <si>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</si>
  <si>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</si>
  <si>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</si>
  <si>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</si>
  <si>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</si>
  <si>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</si>
  <si>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</si>
  <si>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</si>
  <si>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</si>
  <si>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</si>
  <si>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</si>
  <si>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</si>
  <si>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</si>
  <si>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</si>
  <si>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</si>
  <si>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</si>
  <si>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</si>
  <si>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</si>
  <si>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</si>
  <si>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</si>
  <si>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</si>
  <si>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</si>
  <si>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</si>
  <si>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</si>
  <si>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</si>
  <si>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</si>
  <si>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</si>
  <si>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</si>
  <si>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</si>
  <si>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</si>
  <si>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</si>
  <si>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</si>
  <si>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</si>
  <si>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</si>
  <si>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</si>
  <si>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</si>
  <si>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</si>
  <si>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</si>
  <si>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</si>
  <si>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</si>
  <si>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</si>
  <si>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</si>
  <si>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</si>
  <si>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</si>
  <si>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</si>
  <si>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</si>
  <si>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</si>
  <si>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</si>
  <si>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</si>
  <si>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</si>
  <si>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</si>
  <si>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</si>
  <si>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</si>
  <si>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</si>
  <si>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</si>
  <si>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</si>
  <si>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</si>
  <si>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</si>
  <si>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</si>
  <si>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</si>
  <si>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</si>
  <si>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</si>
  <si>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</si>
  <si>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</si>
  <si>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</si>
  <si>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</si>
  <si>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</si>
  <si>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</si>
  <si>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</si>
  <si>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</si>
  <si>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</si>
  <si>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</si>
  <si>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</si>
  <si>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</si>
  <si>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</si>
  <si>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</si>
  <si>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</si>
  <si>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</si>
  <si>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</si>
  <si>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</si>
  <si>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</si>
  <si>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</si>
  <si>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</si>
  <si>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</si>
  <si>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</si>
  <si>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</si>
  <si>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</si>
  <si>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</si>
  <si>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</si>
  <si>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</si>
  <si>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</si>
  <si>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</si>
  <si>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</si>
  <si>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</si>
  <si>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</si>
  <si>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</si>
  <si>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</si>
  <si>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</si>
  <si>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</si>
  <si>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</si>
  <si>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</si>
  <si>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</si>
  <si>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</si>
  <si>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</si>
  <si>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</si>
  <si>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</si>
  <si>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</si>
  <si>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</si>
  <si>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</si>
  <si>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</si>
  <si>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</si>
  <si>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</si>
  <si>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</si>
  <si>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</si>
  <si>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</si>
  <si>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</si>
  <si>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</si>
  <si>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</si>
  <si>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</si>
  <si>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</si>
  <si>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</si>
  <si>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</si>
  <si>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</si>
  <si>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</si>
  <si>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</si>
  <si>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</si>
  <si>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</si>
  <si>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</si>
  <si>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</si>
  <si>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</si>
  <si>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</si>
  <si>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</si>
  <si>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</si>
  <si>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</si>
  <si>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</si>
  <si>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</si>
  <si>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</si>
  <si>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</si>
  <si>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</si>
  <si>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</si>
  <si>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</si>
  <si>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</si>
  <si>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</si>
  <si>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</si>
  <si>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</si>
  <si>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</si>
  <si>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</si>
  <si>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</si>
  <si>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</si>
  <si>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</si>
  <si>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</si>
  <si>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</si>
  <si>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</si>
  <si>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</si>
  <si>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</si>
  <si>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</si>
  <si>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</si>
  <si>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</si>
  <si>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</si>
  <si>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</si>
  <si>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</si>
  <si>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</si>
  <si>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</si>
  <si>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</si>
  <si>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</si>
  <si>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</si>
  <si>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</si>
  <si>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</si>
  <si>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</si>
  <si>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</si>
  <si>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</si>
  <si>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</si>
  <si>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</si>
  <si>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</si>
  <si>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</si>
  <si>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</si>
  <si>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</si>
  <si>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</si>
  <si>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</si>
  <si>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</si>
  <si>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</si>
  <si>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</si>
  <si>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</si>
  <si>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</si>
  <si>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</si>
  <si>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</si>
  <si>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</si>
  <si>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</si>
  <si>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</si>
  <si>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</si>
  <si>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</si>
  <si>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</si>
  <si>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</si>
  <si>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</si>
  <si>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</si>
  <si>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</si>
  <si>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</si>
  <si>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</si>
  <si>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</si>
  <si>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</si>
  <si>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</si>
  <si>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</si>
  <si>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</si>
  <si>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</si>
  <si>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</si>
  <si>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</si>
  <si>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</si>
  <si>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</si>
  <si>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</si>
  <si>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</si>
  <si>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</si>
  <si>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</si>
  <si>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</si>
  <si>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</si>
  <si>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</si>
  <si>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</si>
  <si>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</si>
  <si>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</si>
  <si>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</si>
  <si>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</si>
  <si>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</si>
  <si>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</si>
  <si>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</si>
  <si>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</si>
  <si>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</si>
  <si>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</si>
  <si>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</si>
  <si>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</si>
  <si>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</si>
  <si>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</si>
  <si>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</si>
  <si>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</si>
  <si>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</si>
  <si>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</si>
  <si>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</si>
  <si>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</si>
  <si>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</si>
  <si>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</si>
  <si>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</si>
  <si>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</si>
  <si>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</si>
  <si>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</si>
  <si>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</si>
  <si>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</si>
  <si>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</si>
  <si>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</si>
  <si>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</si>
  <si>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</si>
  <si>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</si>
  <si>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</si>
  <si>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</si>
  <si>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</si>
  <si>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</si>
  <si>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</si>
  <si>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</si>
  <si>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</si>
  <si>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</si>
  <si>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</si>
  <si>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</si>
  <si>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</si>
  <si>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</si>
  <si>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</si>
  <si>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</si>
  <si>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</si>
  <si>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</si>
  <si>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</si>
  <si>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</si>
  <si>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</si>
  <si>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</si>
  <si>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</si>
  <si>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</si>
  <si>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</si>
  <si>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</si>
  <si>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</si>
  <si>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</si>
  <si>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</si>
  <si>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</si>
  <si>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</si>
  <si>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</si>
  <si>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</si>
  <si>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</si>
  <si>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</si>
  <si>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</si>
  <si>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</si>
  <si>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</si>
  <si>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</si>
  <si>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</si>
  <si>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</si>
  <si>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</si>
  <si>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</si>
  <si>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</si>
  <si>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</si>
  <si>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</si>
  <si>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</si>
  <si>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</si>
  <si>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</si>
  <si>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</si>
  <si>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</si>
  <si>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</si>
  <si>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</si>
  <si>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</si>
  <si>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</si>
  <si>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</si>
  <si>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</si>
  <si>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</si>
  <si>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</si>
  <si>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</si>
  <si>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</si>
  <si>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</si>
  <si>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</si>
  <si>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</si>
  <si>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</si>
  <si>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</si>
  <si>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</si>
  <si>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</si>
  <si>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</si>
  <si>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</si>
  <si>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</si>
  <si>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</si>
  <si>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</si>
  <si>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</si>
  <si>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</si>
  <si>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</si>
  <si>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</si>
  <si>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</si>
  <si>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</si>
  <si>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</si>
  <si>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</si>
  <si>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</si>
  <si>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</si>
  <si>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</si>
  <si>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</si>
  <si>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</si>
  <si>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</si>
  <si>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</si>
  <si>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</si>
  <si>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</si>
  <si>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</si>
  <si>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</si>
  <si>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</si>
  <si>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</si>
  <si>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</si>
  <si>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</si>
  <si>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</si>
  <si>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</si>
  <si>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</si>
  <si>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</si>
  <si>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</si>
  <si>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</si>
  <si>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</si>
  <si>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</si>
  <si>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</si>
  <si>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</si>
  <si>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</si>
  <si>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</si>
  <si>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</si>
  <si>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</si>
  <si>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</si>
  <si>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</si>
  <si>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</si>
  <si>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</si>
  <si>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</si>
  <si>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</si>
  <si>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</si>
  <si>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</si>
  <si>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</si>
  <si>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</si>
  <si>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</si>
  <si>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</si>
  <si>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</si>
  <si>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</si>
  <si>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</si>
  <si>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</si>
  <si>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</si>
  <si>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</si>
  <si>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</si>
  <si>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</si>
  <si>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</si>
  <si>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</si>
  <si>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</si>
  <si>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</si>
  <si>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</si>
  <si>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</si>
  <si>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</si>
  <si>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</si>
  <si>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</si>
  <si>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</si>
  <si>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</si>
  <si>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</si>
  <si>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</si>
  <si>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</si>
  <si>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</si>
  <si>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</si>
  <si>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</si>
  <si>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</si>
  <si>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</si>
  <si>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</si>
  <si>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</si>
  <si>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</si>
  <si>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</si>
  <si>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</si>
  <si>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</si>
  <si>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</si>
  <si>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</si>
  <si>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</si>
  <si>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</si>
  <si>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</si>
  <si>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</si>
  <si>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</si>
  <si>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</si>
  <si>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</si>
  <si>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</si>
  <si>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</si>
  <si>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</si>
  <si>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</si>
  <si>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</si>
  <si>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</si>
  <si>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</si>
  <si>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</si>
  <si>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</si>
  <si>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</si>
  <si>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</si>
  <si>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</si>
  <si>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</si>
  <si>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</si>
  <si>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</si>
  <si>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</si>
  <si>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</si>
  <si>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</si>
  <si>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</si>
  <si>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</si>
  <si>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</si>
  <si>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</si>
  <si>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</si>
  <si>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</si>
  <si>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</si>
  <si>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</si>
  <si>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</si>
  <si>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</si>
  <si>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</si>
  <si>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</si>
  <si>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</si>
  <si>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</si>
  <si>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</si>
  <si>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</si>
  <si>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</si>
  <si>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</si>
  <si>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</si>
  <si>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</si>
  <si>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</si>
  <si>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</si>
  <si>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</si>
  <si>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</si>
  <si>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</si>
  <si>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</si>
  <si>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</si>
  <si>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</si>
  <si>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</si>
  <si>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</si>
  <si>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</si>
  <si>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</si>
  <si>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</si>
  <si>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</si>
  <si>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</si>
  <si>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</si>
  <si>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</si>
  <si>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</si>
  <si>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</si>
  <si>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</si>
  <si>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</si>
  <si>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</si>
  <si>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</si>
  <si>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</si>
  <si>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</si>
  <si>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</si>
  <si>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</si>
  <si>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</si>
  <si>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</si>
  <si>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</si>
  <si>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</si>
  <si>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</si>
  <si>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</si>
  <si>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</si>
  <si>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</si>
  <si>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</si>
  <si>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</si>
  <si>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</si>
  <si>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</si>
  <si>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</si>
  <si>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</si>
  <si>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</si>
  <si>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</si>
  <si>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</si>
  <si>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</si>
  <si>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</si>
  <si>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</si>
  <si>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</si>
  <si>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</si>
  <si>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</si>
  <si>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</si>
  <si>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</si>
  <si>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</si>
  <si>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</si>
  <si>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</si>
  <si>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</si>
  <si>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</si>
  <si>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</si>
  <si>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</si>
  <si>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</si>
  <si>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</si>
  <si>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</si>
  <si>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</si>
  <si>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</si>
  <si>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</si>
  <si>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</si>
  <si>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</si>
  <si>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</si>
  <si>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</si>
  <si>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</si>
  <si>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</si>
  <si>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</si>
  <si>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</si>
  <si>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</si>
  <si>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</si>
  <si>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</si>
  <si>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</si>
  <si>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</si>
  <si>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</si>
  <si>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</si>
  <si>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</si>
  <si>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</si>
  <si>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</si>
  <si>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</si>
  <si>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</si>
  <si>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</si>
  <si>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</si>
  <si>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</si>
  <si>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</si>
  <si>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</si>
  <si>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</si>
  <si>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</si>
  <si>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</si>
  <si>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</si>
  <si>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</si>
  <si>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</si>
  <si>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</si>
  <si>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</si>
  <si>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</si>
  <si>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</si>
  <si>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</si>
  <si>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</si>
  <si>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</si>
  <si>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</si>
  <si>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</si>
  <si>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</si>
  <si>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</si>
  <si>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</si>
  <si>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</si>
  <si>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</si>
  <si>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</si>
  <si>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</si>
  <si>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</si>
  <si>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</si>
  <si>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</si>
  <si>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</si>
  <si>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</si>
  <si>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</si>
  <si>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</si>
  <si>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</si>
  <si>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</si>
  <si>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</si>
  <si>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</si>
  <si>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</si>
  <si>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</si>
  <si>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</si>
  <si>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</si>
  <si>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</si>
  <si>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</si>
  <si>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</si>
  <si>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</si>
  <si>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</si>
  <si>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</si>
  <si>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</si>
  <si>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</si>
  <si>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</si>
  <si>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</si>
  <si>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</si>
  <si>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</si>
  <si>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</si>
  <si>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</si>
  <si>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</si>
  <si>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</si>
  <si>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</si>
  <si>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</si>
  <si>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</si>
  <si>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</si>
  <si>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</si>
  <si>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</si>
  <si>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</si>
  <si>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</si>
  <si>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</si>
  <si>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</si>
  <si>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</si>
  <si>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</si>
  <si>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</si>
  <si>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</si>
  <si>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</si>
  <si>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</si>
  <si>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</si>
  <si>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</si>
  <si>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</si>
  <si>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</si>
  <si>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</si>
  <si>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</si>
  <si>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</si>
  <si>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</si>
  <si>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</si>
  <si>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</si>
  <si>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</si>
  <si>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</si>
  <si>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</si>
  <si>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</si>
  <si>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</si>
  <si>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</si>
  <si>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</si>
  <si>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</si>
  <si>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</si>
  <si>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</si>
  <si>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</si>
  <si>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</si>
  <si>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</si>
  <si>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</si>
  <si>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</si>
  <si>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</si>
  <si>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</si>
  <si>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</si>
  <si>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</si>
  <si>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</si>
  <si>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</si>
  <si>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</si>
  <si>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</si>
  <si>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</si>
  <si>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</si>
  <si>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</si>
  <si>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</si>
  <si>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</si>
  <si>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</si>
  <si>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</si>
  <si>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</si>
  <si>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</si>
  <si>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</si>
  <si>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</si>
  <si>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</si>
  <si>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</si>
  <si>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</si>
  <si>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</si>
  <si>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</si>
  <si>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</si>
  <si>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</si>
  <si>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</si>
  <si>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</si>
  <si>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</si>
  <si>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</si>
  <si>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</si>
  <si>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</si>
  <si>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</si>
  <si>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</si>
  <si>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</si>
  <si>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</si>
  <si>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</si>
  <si>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</si>
  <si>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</si>
  <si>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</si>
  <si>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</si>
  <si>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</si>
  <si>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</si>
  <si>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</si>
  <si>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</si>
  <si>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</si>
  <si>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</si>
  <si>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</si>
  <si>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</si>
  <si>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</si>
  <si>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</si>
  <si>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</si>
  <si>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</si>
  <si>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</si>
  <si>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</si>
  <si>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</si>
  <si>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</si>
  <si>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</si>
  <si>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</si>
  <si>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</si>
  <si>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</si>
  <si>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</si>
  <si>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</si>
  <si>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</si>
  <si>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</si>
  <si>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</si>
  <si>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</si>
  <si>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</si>
  <si>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</si>
  <si>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</si>
  <si>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</si>
  <si>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</si>
  <si>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</si>
  <si>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</si>
  <si>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</si>
  <si>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</si>
  <si>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</si>
  <si>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</si>
  <si>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</si>
  <si>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</si>
  <si>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</si>
  <si>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</si>
  <si>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</si>
  <si>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</si>
  <si>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</si>
  <si>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</si>
  <si>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</si>
  <si>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</si>
  <si>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</si>
  <si>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</si>
  <si>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</si>
  <si>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</si>
  <si>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</si>
  <si>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</si>
  <si>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</si>
  <si>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</si>
  <si>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</si>
  <si>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</si>
  <si>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</si>
  <si>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</si>
  <si>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</si>
  <si>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</si>
  <si>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</si>
  <si>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</si>
  <si>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</si>
  <si>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</si>
  <si>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</si>
  <si>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</si>
  <si>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</si>
  <si>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</si>
  <si>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</si>
  <si>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</si>
  <si>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</si>
  <si>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</si>
  <si>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</si>
  <si>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</si>
  <si>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</si>
  <si>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</si>
  <si>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</si>
  <si>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</si>
  <si>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</si>
  <si>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</si>
  <si>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</si>
  <si>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</si>
  <si>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</si>
  <si>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</si>
  <si>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</si>
  <si>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</si>
  <si>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</si>
  <si>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</si>
  <si>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</si>
  <si>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</si>
  <si>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</si>
  <si>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</si>
  <si>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</si>
  <si>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</si>
  <si>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</si>
  <si>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</si>
  <si>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</si>
  <si>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</si>
  <si>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</si>
  <si>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</si>
  <si>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</si>
  <si>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</si>
  <si>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</si>
  <si>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</si>
  <si>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</si>
  <si>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</si>
  <si>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</si>
  <si>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</si>
  <si>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</si>
  <si>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</si>
  <si>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</si>
  <si>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</si>
  <si>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</si>
  <si>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</si>
  <si>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</si>
  <si>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</si>
  <si>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</si>
  <si>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</si>
  <si>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</si>
  <si>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</si>
  <si>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</si>
  <si>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</si>
  <si>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</si>
  <si>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</si>
  <si>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</si>
  <si>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</si>
  <si>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</si>
  <si>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</si>
  <si>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</si>
  <si>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</si>
  <si>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</si>
  <si>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</si>
  <si>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</si>
  <si>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</si>
  <si>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</si>
  <si>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</si>
  <si>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</si>
  <si>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</si>
  <si>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</si>
  <si>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</si>
  <si>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</si>
  <si>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</si>
  <si>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</si>
  <si>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</si>
  <si>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</si>
  <si>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</si>
  <si>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</si>
  <si>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</si>
  <si>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</si>
  <si>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</si>
  <si>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</si>
  <si>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</si>
  <si>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</si>
  <si>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</si>
  <si>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</si>
  <si>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</si>
  <si>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</si>
  <si>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</si>
  <si>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</si>
  <si>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</si>
  <si>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</si>
  <si>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</si>
  <si>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</si>
  <si>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</si>
  <si>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</si>
  <si>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</si>
  <si>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</si>
  <si>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</si>
  <si>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</si>
  <si>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</si>
  <si>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</si>
  <si>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</si>
  <si>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</si>
  <si>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</si>
  <si>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</si>
  <si>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</si>
  <si>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</si>
  <si>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</si>
  <si>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</si>
  <si>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</si>
  <si>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</si>
  <si>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</si>
  <si>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</si>
  <si>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</si>
  <si>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</si>
  <si>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</si>
  <si>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</si>
  <si>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</si>
  <si>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</si>
  <si>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</si>
  <si>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</si>
  <si>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</si>
  <si>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</si>
  <si>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</si>
  <si>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</si>
  <si>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</si>
  <si>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</si>
  <si>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</si>
  <si>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</si>
  <si>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</si>
  <si>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</si>
  <si>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</si>
  <si>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</si>
  <si>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</si>
  <si>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</si>
  <si>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</si>
  <si>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</si>
  <si>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</si>
  <si>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</si>
  <si>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</si>
  <si>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</si>
  <si>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</si>
  <si>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</si>
  <si>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</si>
  <si>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</si>
  <si>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</si>
  <si>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</si>
  <si>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</si>
  <si>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</si>
  <si>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</si>
  <si>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</si>
  <si>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</si>
  <si>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</si>
  <si>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</si>
  <si>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</si>
  <si>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</si>
  <si>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</si>
  <si>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</si>
  <si>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</si>
  <si>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</si>
  <si>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</si>
  <si>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</si>
  <si>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</si>
  <si>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</si>
  <si>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</si>
  <si>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</si>
  <si>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</si>
  <si>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</si>
  <si>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</si>
  <si>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</si>
  <si>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</si>
  <si>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</si>
  <si>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</si>
  <si>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</si>
  <si>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</si>
  <si>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</si>
  <si>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</si>
  <si>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</si>
  <si>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</si>
  <si>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</si>
  <si>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</si>
  <si>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</si>
  <si>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</si>
  <si>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</si>
  <si>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</si>
  <si>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</si>
  <si>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</si>
  <si>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</si>
  <si>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</si>
  <si>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</si>
  <si>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</si>
  <si>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</si>
  <si>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</si>
  <si>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</si>
  <si>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</si>
  <si>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</si>
  <si>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</si>
  <si>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</si>
  <si>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</si>
  <si>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</si>
  <si>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</si>
  <si>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</si>
  <si>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</si>
  <si>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</si>
  <si>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</si>
  <si>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</si>
  <si>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</si>
  <si>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</si>
  <si>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</si>
  <si>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</si>
  <si>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</si>
  <si>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</si>
  <si>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</si>
  <si>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</si>
  <si>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</si>
  <si>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</si>
  <si>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</si>
  <si>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</si>
  <si>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</si>
  <si>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</si>
  <si>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</si>
  <si>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</si>
  <si>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</si>
  <si>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</si>
  <si>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</si>
  <si>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</si>
  <si>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</si>
  <si>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</si>
  <si>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</si>
  <si>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</si>
  <si>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</si>
  <si>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</si>
  <si>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</si>
  <si>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</si>
  <si>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</si>
  <si>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</si>
  <si>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</si>
  <si>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</si>
  <si>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</si>
  <si>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</si>
  <si>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</si>
  <si>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</si>
  <si>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</si>
  <si>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</si>
  <si>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</si>
  <si>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</si>
  <si>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</si>
  <si>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</si>
  <si>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</si>
  <si>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</si>
  <si>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</si>
  <si>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</si>
  <si>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</si>
  <si>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</si>
  <si>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</si>
  <si>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</si>
  <si>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</si>
  <si>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</si>
  <si>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</si>
  <si>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</si>
  <si>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</si>
  <si>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</si>
  <si>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</si>
  <si>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</si>
  <si>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</si>
  <si>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</si>
  <si>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</si>
  <si>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</si>
  <si>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</si>
  <si>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</si>
  <si>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</si>
  <si>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</si>
  <si>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</si>
  <si>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</si>
  <si>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</si>
  <si>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</si>
  <si>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</si>
  <si>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</si>
  <si>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</si>
  <si>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</si>
  <si>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</si>
  <si>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</si>
  <si>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</si>
  <si>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</si>
  <si>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</si>
  <si>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</si>
  <si>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</si>
  <si>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</si>
  <si>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</si>
  <si>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</si>
  <si>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</si>
  <si>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</si>
  <si>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</si>
  <si>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</si>
  <si>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</si>
  <si>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</si>
  <si>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</si>
  <si>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</si>
  <si>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</si>
  <si>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</si>
  <si>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</si>
  <si>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</si>
  <si>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</si>
  <si>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</si>
  <si>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</si>
  <si>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</si>
  <si>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</si>
  <si>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</si>
  <si>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</si>
  <si>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</si>
  <si>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</si>
  <si>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</si>
  <si>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</si>
  <si>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</si>
  <si>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</si>
  <si>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</si>
  <si>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</si>
  <si>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</si>
  <si>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</si>
  <si>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</si>
  <si>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</si>
  <si>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</si>
  <si>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</si>
  <si>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</si>
  <si>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</si>
  <si>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</si>
  <si>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</si>
  <si>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</si>
  <si>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</si>
  <si>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</si>
  <si>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</si>
  <si>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</si>
  <si>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</si>
  <si>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</si>
  <si>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</si>
  <si>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</si>
  <si>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</si>
  <si>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</si>
  <si>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</si>
  <si>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</si>
  <si>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</si>
  <si>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</si>
  <si>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</si>
  <si>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</si>
  <si>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</si>
  <si>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</si>
  <si>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</si>
  <si>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</si>
  <si>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</si>
  <si>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</si>
  <si>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</si>
  <si>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</si>
  <si>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</si>
  <si>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</si>
  <si>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</si>
  <si>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</si>
  <si>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</si>
  <si>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</si>
  <si>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</si>
  <si>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</si>
  <si>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</si>
  <si>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</si>
  <si>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</si>
  <si>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</si>
  <si>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</si>
  <si>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</si>
  <si>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</si>
  <si>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</si>
  <si>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</si>
  <si>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</si>
  <si>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</si>
  <si>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</si>
  <si>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</si>
  <si>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</si>
  <si>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</si>
  <si>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</si>
  <si>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</si>
  <si>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</si>
  <si>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</si>
  <si>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</si>
  <si>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</si>
  <si>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</si>
  <si>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</si>
  <si>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</si>
  <si>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</si>
  <si>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</si>
  <si>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</si>
  <si>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</si>
  <si>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</si>
  <si>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</si>
  <si>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</si>
  <si>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</si>
  <si>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</si>
  <si>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</si>
  <si>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</si>
  <si>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</si>
  <si>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</si>
  <si>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</si>
  <si>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</si>
  <si>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</si>
  <si>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</si>
  <si>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</si>
  <si>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</si>
  <si>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</si>
  <si>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</si>
  <si>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</si>
  <si>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</si>
  <si>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</si>
  <si>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</si>
  <si>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</si>
  <si>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</si>
  <si>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</si>
  <si>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</si>
  <si>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</si>
  <si>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</si>
  <si>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</si>
  <si>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</si>
  <si>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</si>
  <si>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</si>
  <si>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</si>
  <si>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</si>
  <si>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</si>
  <si>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</si>
  <si>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</si>
  <si>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</si>
  <si>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</si>
  <si>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</si>
  <si>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</si>
  <si>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</si>
  <si>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</si>
  <si>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</si>
  <si>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</si>
  <si>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</si>
  <si>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</si>
  <si>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</si>
  <si>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</si>
  <si>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</si>
  <si>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</si>
  <si>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</si>
  <si>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</si>
  <si>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</si>
  <si>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</si>
  <si>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</si>
  <si>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</si>
  <si>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</si>
  <si>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</si>
  <si>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</si>
  <si>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</si>
  <si>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</si>
  <si>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</si>
  <si>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</si>
  <si>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</si>
  <si>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</si>
  <si>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</si>
  <si>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</si>
  <si>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</si>
  <si>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</si>
  <si>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</si>
  <si>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</si>
  <si>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</si>
  <si>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</si>
  <si>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</si>
  <si>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</si>
  <si>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</si>
  <si>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</si>
  <si>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</si>
  <si>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</si>
  <si>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</si>
  <si>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</si>
  <si>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</si>
  <si>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</si>
  <si>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</si>
  <si>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</si>
  <si>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</si>
  <si>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</si>
  <si>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</si>
  <si>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</si>
  <si>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</si>
  <si>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</si>
  <si>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</si>
  <si>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</si>
  <si>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</si>
  <si>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</si>
  <si>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</si>
  <si>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</si>
  <si>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</si>
  <si>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</si>
  <si>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</si>
  <si>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</si>
  <si>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</si>
  <si>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</si>
  <si>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</si>
  <si>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</si>
  <si>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</si>
  <si>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</si>
  <si>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</si>
  <si>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</si>
  <si>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</si>
  <si>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</si>
  <si>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</si>
  <si>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</si>
  <si>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</si>
  <si>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</si>
  <si>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</si>
  <si>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</si>
  <si>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</si>
  <si>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</si>
  <si>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</si>
  <si>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</si>
  <si>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</si>
  <si>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</si>
  <si>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</si>
  <si>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</si>
  <si>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</si>
  <si>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</si>
  <si>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</si>
  <si>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</si>
  <si>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</si>
  <si>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</si>
  <si>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</si>
  <si>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</si>
  <si>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</si>
  <si>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</si>
  <si>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</si>
  <si>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</si>
  <si>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</si>
  <si>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</si>
  <si>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</si>
  <si>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</si>
  <si>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</si>
  <si>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</si>
  <si>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</si>
  <si>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</si>
  <si>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</si>
  <si>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</si>
  <si>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</si>
  <si>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</si>
  <si>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</si>
  <si>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</si>
  <si>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</si>
  <si>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</si>
  <si>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</si>
  <si>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</si>
  <si>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</si>
  <si>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</si>
  <si>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</si>
  <si>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</si>
  <si>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</si>
  <si>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</si>
  <si>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</si>
  <si>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</si>
  <si>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</si>
  <si>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</si>
  <si>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</si>
  <si>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</si>
  <si>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</si>
  <si>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</si>
  <si>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</si>
  <si>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</si>
  <si>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</si>
  <si>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</si>
  <si>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</si>
  <si>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</si>
  <si>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</si>
  <si>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</si>
  <si>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</si>
  <si>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</si>
  <si>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</si>
  <si>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</si>
  <si>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</si>
  <si>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</si>
  <si>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</si>
  <si>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</si>
  <si>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</si>
  <si>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</si>
  <si>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</si>
  <si>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</si>
  <si>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</si>
  <si>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</si>
  <si>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</si>
  <si>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</si>
  <si>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</si>
  <si>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</si>
  <si>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</si>
  <si>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</si>
  <si>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</si>
  <si>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</si>
  <si>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</si>
  <si>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</si>
  <si>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</si>
  <si>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</si>
  <si>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</si>
  <si>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</si>
  <si>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</si>
  <si>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</si>
  <si>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</si>
  <si>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</si>
  <si>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</si>
  <si>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</si>
  <si>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</si>
  <si>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</si>
  <si>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</si>
  <si>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</si>
  <si>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</si>
  <si>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</si>
  <si>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</si>
  <si>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</si>
  <si>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</si>
  <si>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</si>
  <si>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</si>
  <si>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</si>
  <si>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</si>
  <si>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</si>
  <si>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</si>
  <si>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</si>
  <si>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</si>
  <si>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</si>
  <si>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</si>
  <si>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</si>
  <si>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</si>
  <si>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</si>
  <si>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</si>
  <si>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</si>
  <si>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</si>
  <si>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</si>
  <si>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</si>
  <si>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</si>
  <si>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</si>
  <si>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</si>
  <si>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</si>
  <si>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</si>
  <si>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</si>
  <si>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</si>
  <si>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</si>
  <si>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</si>
  <si>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</si>
  <si>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</si>
  <si>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</si>
  <si>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</si>
  <si>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</si>
  <si>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</si>
  <si>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</si>
  <si>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</si>
  <si>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</si>
  <si>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</si>
  <si>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</si>
  <si>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</si>
  <si>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</si>
  <si>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</si>
  <si>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</si>
  <si>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</si>
  <si>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</si>
  <si>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</si>
  <si>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</si>
  <si>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</si>
  <si>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</si>
  <si>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</si>
  <si>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</si>
  <si>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</si>
  <si>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</si>
  <si>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</si>
  <si>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</si>
  <si>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</si>
  <si>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</si>
  <si>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</si>
  <si>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</si>
  <si>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</si>
  <si>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</si>
  <si>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</si>
  <si>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</si>
  <si>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</si>
  <si>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</si>
  <si>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</si>
  <si>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</si>
  <si>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</si>
  <si>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</si>
  <si>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</si>
  <si>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</si>
  <si>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</si>
  <si>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</si>
  <si>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</si>
  <si>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</si>
  <si>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</si>
  <si>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</si>
  <si>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</si>
  <si>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</si>
  <si>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</si>
  <si>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</si>
  <si>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</si>
  <si>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</si>
  <si>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</si>
  <si>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</si>
  <si>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</si>
  <si>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</si>
  <si>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</si>
  <si>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</si>
  <si>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</si>
  <si>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</si>
  <si>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</si>
  <si>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</si>
  <si>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</si>
  <si>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</si>
  <si>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</si>
  <si>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</si>
  <si>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</si>
  <si>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</si>
  <si>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</si>
  <si>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</si>
  <si>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</si>
  <si>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</si>
  <si>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</si>
  <si>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</si>
  <si>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</si>
  <si>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</si>
  <si>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</si>
  <si>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</si>
  <si>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</si>
  <si>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</si>
  <si>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</si>
  <si>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</si>
  <si>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</si>
  <si>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</si>
  <si>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</si>
  <si>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</si>
  <si>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</si>
  <si>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</si>
  <si>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</si>
  <si>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</si>
  <si>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</si>
  <si>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</si>
  <si>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</si>
  <si>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</si>
  <si>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</si>
  <si>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</si>
  <si>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</si>
  <si>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</si>
  <si>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</si>
  <si>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</si>
  <si>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</si>
  <si>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</si>
  <si>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</si>
  <si>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</si>
  <si>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</si>
  <si>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</si>
  <si>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</si>
  <si>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</si>
  <si>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</si>
  <si>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</si>
  <si>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</si>
  <si>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</si>
  <si>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</si>
  <si>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</si>
  <si>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</si>
  <si>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</si>
  <si>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</si>
  <si>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</si>
  <si>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</si>
  <si>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</si>
  <si>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</si>
  <si>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</si>
  <si>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</si>
  <si>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</si>
  <si>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</si>
  <si>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</si>
  <si>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</si>
  <si>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</si>
  <si>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</si>
  <si>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</si>
  <si>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</si>
  <si>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</si>
  <si>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</si>
  <si>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</si>
  <si>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</si>
  <si>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</si>
  <si>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</si>
  <si>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</si>
  <si>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</si>
  <si>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</si>
  <si>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</si>
  <si>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</si>
  <si>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</si>
  <si>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</si>
  <si>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</si>
  <si>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</si>
  <si>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</si>
  <si>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</si>
  <si>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</si>
  <si>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</si>
  <si>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</si>
  <si>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</si>
  <si>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</si>
  <si>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</si>
  <si>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</si>
  <si>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</si>
  <si>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</si>
  <si>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</si>
  <si>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</si>
  <si>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</si>
  <si>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</si>
  <si>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</si>
  <si>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</si>
  <si>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</si>
  <si>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</si>
  <si>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</si>
  <si>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</si>
  <si>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</si>
  <si>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</si>
  <si>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</si>
  <si>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</si>
  <si>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</si>
  <si>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</si>
  <si>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</si>
  <si>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</si>
  <si>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</si>
  <si>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</si>
  <si>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</si>
  <si>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</si>
  <si>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</si>
  <si>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</si>
  <si>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</si>
  <si>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</si>
  <si>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</si>
  <si>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</si>
  <si>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</si>
  <si>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</si>
  <si>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</si>
  <si>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</si>
  <si>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</si>
  <si>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</si>
  <si>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</si>
  <si>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</si>
  <si>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</si>
  <si>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</si>
  <si>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</si>
  <si>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</si>
  <si>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</si>
  <si>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</si>
  <si>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</si>
  <si>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</si>
  <si>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</si>
  <si>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</si>
  <si>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</si>
  <si>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</si>
  <si>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</si>
  <si>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</si>
  <si>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</si>
  <si>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</si>
  <si>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</si>
  <si>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</si>
  <si>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</si>
  <si>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</si>
  <si>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</si>
  <si>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</si>
  <si>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</si>
  <si>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</si>
  <si>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</si>
  <si>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</si>
  <si>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</si>
  <si>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</si>
  <si>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</si>
  <si>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</si>
  <si>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</si>
  <si>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</si>
  <si>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</si>
  <si>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</si>
  <si>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</si>
  <si>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</si>
  <si>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</si>
  <si>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</si>
  <si>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</si>
  <si>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</si>
  <si>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</si>
  <si>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</si>
  <si>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</si>
  <si>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</si>
  <si>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</si>
  <si>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</si>
  <si>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</si>
  <si>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</si>
  <si>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</si>
  <si>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</si>
  <si>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</si>
  <si>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</si>
  <si>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</si>
  <si>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</si>
  <si>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</si>
  <si>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</si>
  <si>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</si>
  <si>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</si>
  <si>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</si>
  <si>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</si>
  <si>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</si>
  <si>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</si>
  <si>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</si>
  <si>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</si>
  <si>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</si>
  <si>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</si>
  <si>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</si>
  <si>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</si>
  <si>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</si>
  <si>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</si>
  <si>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</si>
  <si>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</si>
  <si>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</si>
  <si>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</si>
  <si>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</si>
  <si>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</si>
  <si>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</si>
  <si>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</si>
  <si>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</si>
  <si>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</si>
  <si>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</si>
  <si>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</si>
  <si>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</si>
  <si>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</si>
  <si>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</si>
  <si>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</si>
  <si>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</si>
  <si>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</si>
  <si>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</si>
  <si>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</si>
  <si>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</si>
  <si>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</si>
  <si>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</si>
  <si>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</si>
  <si>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</si>
  <si>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</si>
  <si>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</si>
  <si>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</si>
  <si>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</si>
  <si>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</si>
  <si>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</si>
  <si>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</si>
  <si>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</si>
  <si>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</si>
  <si>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</si>
  <si>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</si>
  <si>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</si>
  <si>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</si>
  <si>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</si>
  <si>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</si>
  <si>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</si>
  <si>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</si>
  <si>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</si>
  <si>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</si>
  <si>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</si>
  <si>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</si>
  <si>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</si>
  <si>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</si>
  <si>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</si>
  <si>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</si>
  <si>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</si>
  <si>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</si>
  <si>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</si>
  <si>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</si>
  <si>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</si>
  <si>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</si>
  <si>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</si>
  <si>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</si>
  <si>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</si>
  <si>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</si>
  <si>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</si>
  <si>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</si>
  <si>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</si>
  <si>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</si>
  <si>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</si>
  <si>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</si>
  <si>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</si>
  <si>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</si>
  <si>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</si>
  <si>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</si>
  <si>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</si>
  <si>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</si>
  <si>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</si>
  <si>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</si>
  <si>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</si>
  <si>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</si>
  <si>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</si>
  <si>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</si>
  <si>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</si>
  <si>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</si>
  <si>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</si>
  <si>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</si>
  <si>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</si>
  <si>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</si>
  <si>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</si>
  <si>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</si>
  <si>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</si>
  <si>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</si>
  <si>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</si>
  <si>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</si>
  <si>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</si>
  <si>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</si>
  <si>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</si>
  <si>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</si>
  <si>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</si>
  <si>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</si>
  <si>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</si>
  <si>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</si>
  <si>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</si>
  <si>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</si>
  <si>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</si>
  <si>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</si>
  <si>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</si>
  <si>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</si>
  <si>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</si>
  <si>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</si>
  <si>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</si>
  <si>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</si>
  <si>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</si>
  <si>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</si>
  <si>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</si>
  <si>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</si>
  <si>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</si>
  <si>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</si>
  <si>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</si>
  <si>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</si>
  <si>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</si>
  <si>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</si>
  <si>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</si>
  <si>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</si>
  <si>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</si>
  <si>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</si>
  <si>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</si>
  <si>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</si>
  <si>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</si>
  <si>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</si>
  <si>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</si>
  <si>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</si>
  <si>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</si>
  <si>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</si>
  <si>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</si>
  <si>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</si>
  <si>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</si>
  <si>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</si>
  <si>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</si>
  <si>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</si>
  <si>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</si>
  <si>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</si>
  <si>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</si>
  <si>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</si>
  <si>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</si>
  <si>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</si>
  <si>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</si>
  <si>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</si>
  <si>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</si>
  <si>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</si>
  <si>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</si>
  <si>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</si>
  <si>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</si>
  <si>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</si>
  <si>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</si>
  <si>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</si>
  <si>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</si>
  <si>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</si>
  <si>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</si>
  <si>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</si>
  <si>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</si>
  <si>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</si>
  <si>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</si>
  <si>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</si>
  <si>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</si>
  <si>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</si>
  <si>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</si>
  <si>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</si>
  <si>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</si>
  <si>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</si>
  <si>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</si>
  <si>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</si>
  <si>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</si>
  <si>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</si>
  <si>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</si>
  <si>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</si>
  <si>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</si>
  <si>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</si>
  <si>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</si>
  <si>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</si>
  <si>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</si>
  <si>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</si>
  <si>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</si>
  <si>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</si>
  <si>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</si>
  <si>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</si>
  <si>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</si>
  <si>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</si>
  <si>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</si>
  <si>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</si>
  <si>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</si>
  <si>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</si>
  <si>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</si>
  <si>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</si>
  <si>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</si>
  <si>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</si>
  <si>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</si>
  <si>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</si>
  <si>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</si>
  <si>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</si>
  <si>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</si>
  <si>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</si>
  <si>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</si>
  <si>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</si>
  <si>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</si>
  <si>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</si>
  <si>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</si>
  <si>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</si>
  <si>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</si>
  <si>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</si>
  <si>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</si>
  <si>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</si>
  <si>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</si>
  <si>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</si>
  <si>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</si>
  <si>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</si>
  <si>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</si>
  <si>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</si>
  <si>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</si>
  <si>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</si>
  <si>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</si>
  <si>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</si>
  <si>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</si>
  <si>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</si>
  <si>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</si>
  <si>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</si>
  <si>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</si>
  <si>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</si>
  <si>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</si>
  <si>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</si>
  <si>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</si>
  <si>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</si>
  <si>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</si>
  <si>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</si>
  <si>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</si>
  <si>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</si>
  <si>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</si>
  <si>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</si>
  <si>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</si>
  <si>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</si>
  <si>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</si>
  <si>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</si>
  <si>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</si>
  <si>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</si>
  <si>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</si>
  <si>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</si>
  <si>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</si>
  <si>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</si>
  <si>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</si>
  <si>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</si>
  <si>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</si>
  <si>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</si>
  <si>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</si>
  <si>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</si>
  <si>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</si>
  <si>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</si>
  <si>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</si>
  <si>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</si>
  <si>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</si>
  <si>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</si>
  <si>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</si>
  <si>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</si>
  <si>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</si>
  <si>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</si>
  <si>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</si>
  <si>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</si>
  <si>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</si>
  <si>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</si>
  <si>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</si>
  <si>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</si>
  <si>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</si>
  <si>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</si>
  <si>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</si>
  <si>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</si>
  <si>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</si>
  <si>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</si>
  <si>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</si>
  <si>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</si>
  <si>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</si>
  <si>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</si>
  <si>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</si>
  <si>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</si>
  <si>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</si>
  <si>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</si>
  <si>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</si>
  <si>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</si>
  <si>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</si>
  <si>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</si>
  <si>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</si>
  <si>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</si>
  <si>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</si>
  <si>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</si>
  <si>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</si>
  <si>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</si>
  <si>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</si>
  <si>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</si>
  <si>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</si>
  <si>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</si>
  <si>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</si>
  <si>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</si>
  <si>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</si>
  <si>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</si>
  <si>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</si>
  <si>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</si>
  <si>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</si>
  <si>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</si>
  <si>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</si>
  <si>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</si>
  <si>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</si>
  <si>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</si>
  <si>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</si>
  <si>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</si>
  <si>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</si>
  <si>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</si>
  <si>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</si>
  <si>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</si>
  <si>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</si>
  <si>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</si>
  <si>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</si>
  <si>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</si>
  <si>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</si>
  <si>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</si>
  <si>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</si>
  <si>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</si>
  <si>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</si>
  <si>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</si>
  <si>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</si>
  <si>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</si>
  <si>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</si>
  <si>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</si>
  <si>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</si>
  <si>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</si>
  <si>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</si>
  <si>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</si>
  <si>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</si>
  <si>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</si>
  <si>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</si>
  <si>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</si>
  <si>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</si>
  <si>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</si>
  <si>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</si>
  <si>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</si>
  <si>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</si>
  <si>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</si>
  <si>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</si>
  <si>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</si>
  <si>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</si>
  <si>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</si>
  <si>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</si>
  <si>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</si>
  <si>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</si>
  <si>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</si>
  <si>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</si>
  <si>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</si>
  <si>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</si>
  <si>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</si>
  <si>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</si>
  <si>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</si>
  <si>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</si>
  <si>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</si>
  <si>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</si>
  <si>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</si>
  <si>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</si>
  <si>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</si>
  <si>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</si>
  <si>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</si>
  <si>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</si>
  <si>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</si>
  <si>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</si>
  <si>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</si>
  <si>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</si>
  <si>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</si>
  <si>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</si>
  <si>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</si>
  <si>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</si>
  <si>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</si>
  <si>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</si>
  <si>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</si>
  <si>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</si>
  <si>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</si>
  <si>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</si>
  <si>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</si>
  <si>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</si>
  <si>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</si>
  <si>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</si>
  <si>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</si>
  <si>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</si>
  <si>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</si>
  <si>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</si>
  <si>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</si>
  <si>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</si>
  <si>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</si>
  <si>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</si>
  <si>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</si>
  <si>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</si>
  <si>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</si>
  <si>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</si>
  <si>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</si>
  <si>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</si>
  <si>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</si>
  <si>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</si>
  <si>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</si>
  <si>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</si>
  <si>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</si>
  <si>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</si>
  <si>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</si>
  <si>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</si>
  <si>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</si>
  <si>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</si>
  <si>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</si>
  <si>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</si>
  <si>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</si>
  <si>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</si>
  <si>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</si>
  <si>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</si>
  <si>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</si>
  <si>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</si>
  <si>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</si>
  <si>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</si>
  <si>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</si>
  <si>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</si>
  <si>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</si>
  <si>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</si>
  <si>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</si>
  <si>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</si>
  <si>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</si>
  <si>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</si>
  <si>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</si>
  <si>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</si>
  <si>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</si>
  <si>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</si>
  <si>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</si>
  <si>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</si>
  <si>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</si>
  <si>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</si>
  <si>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</si>
  <si>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</si>
  <si>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</si>
  <si>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</si>
  <si>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</si>
  <si>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</si>
  <si>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</si>
  <si>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</si>
  <si>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</si>
  <si>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</si>
  <si>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</si>
  <si>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</si>
  <si>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</si>
  <si>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</si>
  <si>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</si>
  <si>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</si>
  <si>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</si>
  <si>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</si>
  <si>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</si>
  <si>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</si>
  <si>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</si>
  <si>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</si>
  <si>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</si>
  <si>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</si>
  <si>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</si>
  <si>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</si>
  <si>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</si>
  <si>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</si>
  <si>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</si>
  <si>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</si>
  <si>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</si>
  <si>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</si>
  <si>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</si>
  <si>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</si>
  <si>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</si>
  <si>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</si>
  <si>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</si>
  <si>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</si>
  <si>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</si>
  <si>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</si>
  <si>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</si>
  <si>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</si>
  <si>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</si>
  <si>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</si>
  <si>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</si>
  <si>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</si>
  <si>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</si>
  <si>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</si>
  <si>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</si>
  <si>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</si>
  <si>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</si>
  <si>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</si>
  <si>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</si>
  <si>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</si>
  <si>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</si>
  <si>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</si>
  <si>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</si>
  <si>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</si>
  <si>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</si>
  <si>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</si>
  <si>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</si>
  <si>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</si>
  <si>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</si>
  <si>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</si>
  <si>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</si>
  <si>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</si>
  <si>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</si>
  <si>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</si>
  <si>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</si>
  <si>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</si>
  <si>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</si>
  <si>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</si>
  <si>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</si>
  <si>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</si>
  <si>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</si>
  <si>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</si>
  <si>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</si>
  <si>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</si>
  <si>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</si>
  <si>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</si>
  <si>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</si>
  <si>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</si>
  <si>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</si>
  <si>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</si>
  <si>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</si>
  <si>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</si>
  <si>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</si>
  <si>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</si>
  <si>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</si>
  <si>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</si>
  <si>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</si>
  <si>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</si>
  <si>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</si>
  <si>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</si>
  <si>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</si>
  <si>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</si>
  <si>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</si>
  <si>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</si>
  <si>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</si>
  <si>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</si>
  <si>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</si>
  <si>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</si>
  <si>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</si>
  <si>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</si>
  <si>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</si>
  <si>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</si>
  <si>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</si>
  <si>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</si>
  <si>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</si>
  <si>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</si>
  <si>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</si>
  <si>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</si>
  <si>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</si>
  <si>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</si>
  <si>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</si>
  <si>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</si>
  <si>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</si>
  <si>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</si>
  <si>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</si>
  <si>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</si>
  <si>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</si>
  <si>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</si>
  <si>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</si>
  <si>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</si>
  <si>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</si>
  <si>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</si>
  <si>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</si>
  <si>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</si>
  <si>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</si>
  <si>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</si>
  <si>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</si>
  <si>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</si>
  <si>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</si>
  <si>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</si>
  <si>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</si>
  <si>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</si>
  <si>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</si>
  <si>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</si>
  <si>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</si>
  <si>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</si>
  <si>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</si>
  <si>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</si>
  <si>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</si>
  <si>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</si>
  <si>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</si>
  <si>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</si>
  <si>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</si>
  <si>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</si>
  <si>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</si>
  <si>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</si>
  <si>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</si>
  <si>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</si>
  <si>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</si>
  <si>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</si>
  <si>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</si>
  <si>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</si>
  <si>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</si>
  <si>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</si>
  <si>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</si>
  <si>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</si>
  <si>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</si>
  <si>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</si>
  <si>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</si>
  <si>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</si>
  <si>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</si>
  <si>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</si>
  <si>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</si>
  <si>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</si>
  <si>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</si>
  <si>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</si>
  <si>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</si>
  <si>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</si>
  <si>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</si>
  <si>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</si>
  <si>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</si>
  <si>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</si>
  <si>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</si>
  <si>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</si>
  <si>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</si>
  <si>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</si>
  <si>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</si>
  <si>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</si>
  <si>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</si>
  <si>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</si>
  <si>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</si>
  <si>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</si>
  <si>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</si>
  <si>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</si>
  <si>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</si>
  <si>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</si>
  <si>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</si>
  <si>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</si>
  <si>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</si>
  <si>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</si>
  <si>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</si>
  <si>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</si>
  <si>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</si>
  <si>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</si>
  <si>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</si>
  <si>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</si>
  <si>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</si>
  <si>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</si>
  <si>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</si>
  <si>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</si>
  <si>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</si>
  <si>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</si>
  <si>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</si>
  <si>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</si>
  <si>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</si>
  <si>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</si>
  <si>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</si>
  <si>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</si>
  <si>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</si>
  <si>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</si>
  <si>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</si>
  <si>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</si>
  <si>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</si>
  <si>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</si>
  <si>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</si>
  <si>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</si>
  <si>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</si>
  <si>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</si>
  <si>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</si>
  <si>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</si>
  <si>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</si>
  <si>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</si>
  <si>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</si>
  <si>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</si>
  <si>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</si>
  <si>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</si>
  <si>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</si>
  <si>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</si>
  <si>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</si>
  <si>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</si>
  <si>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</si>
  <si>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</si>
  <si>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</si>
  <si>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</si>
  <si>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</si>
  <si>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</si>
  <si>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</si>
  <si>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</si>
  <si>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</si>
  <si>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</si>
  <si>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</si>
  <si>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</si>
  <si>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</si>
  <si>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</si>
  <si>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</si>
  <si>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</si>
  <si>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</si>
  <si>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</si>
  <si>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</si>
  <si>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</si>
  <si>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</si>
  <si>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</si>
  <si>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</si>
  <si>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</si>
  <si>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</si>
  <si>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</si>
  <si>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</si>
  <si>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</si>
  <si>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</si>
  <si>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</si>
  <si>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</si>
  <si>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</si>
  <si>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</si>
  <si>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</si>
  <si>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</si>
  <si>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</si>
  <si>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</si>
  <si>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</si>
  <si>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</si>
  <si>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</si>
  <si>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</si>
  <si>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</si>
  <si>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</si>
  <si>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</si>
  <si>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</si>
  <si>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</si>
  <si>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</si>
  <si>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</si>
  <si>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</si>
  <si>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</si>
  <si>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</si>
  <si>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</si>
  <si>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</si>
  <si>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</si>
  <si>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</si>
  <si>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</si>
  <si>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</si>
  <si>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</si>
  <si>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</si>
  <si>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</si>
  <si>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</si>
  <si>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</si>
  <si>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</si>
  <si>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</si>
  <si>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</si>
  <si>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</si>
  <si>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</si>
  <si>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</si>
  <si>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</si>
  <si>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</si>
  <si>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</si>
  <si>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</si>
  <si>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</si>
  <si>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</si>
  <si>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</si>
  <si>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</si>
  <si>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</si>
  <si>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</si>
  <si>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</si>
  <si>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</si>
  <si>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</si>
  <si>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</si>
  <si>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</si>
  <si>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</si>
  <si>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</si>
  <si>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</si>
  <si>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</si>
  <si>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</si>
  <si>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</si>
  <si>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</si>
  <si>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</si>
  <si>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</si>
  <si>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</si>
  <si>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</si>
  <si>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</si>
  <si>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</si>
  <si>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</si>
  <si>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</si>
  <si>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</si>
  <si>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</si>
  <si>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</si>
  <si>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</si>
  <si>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</si>
  <si>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</si>
  <si>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</si>
  <si>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</si>
  <si>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</si>
  <si>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</si>
  <si>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</si>
  <si>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</si>
  <si>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</si>
  <si>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</si>
  <si>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</si>
  <si>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</si>
  <si>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</si>
  <si>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</si>
  <si>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</si>
  <si>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</si>
  <si>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</si>
  <si>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</si>
  <si>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</si>
  <si>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</si>
  <si>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</si>
  <si>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</si>
  <si>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</si>
  <si>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</si>
  <si>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</si>
  <si>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</si>
  <si>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</si>
  <si>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</si>
  <si>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</si>
  <si>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</si>
  <si>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</si>
  <si>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</si>
  <si>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</si>
  <si>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</si>
  <si>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</si>
  <si>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</si>
  <si>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</si>
  <si>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</si>
  <si>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</si>
  <si>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</si>
  <si>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</si>
  <si>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</si>
  <si>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</si>
  <si>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</si>
  <si>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</si>
  <si>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</si>
  <si>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</si>
  <si>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</si>
  <si>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</si>
  <si>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</si>
  <si>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</si>
  <si>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</si>
  <si>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</si>
  <si>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</si>
  <si>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</si>
  <si>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</si>
  <si>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</si>
  <si>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</si>
  <si>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</si>
  <si>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</si>
  <si>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</si>
  <si>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</si>
  <si>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</si>
  <si>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</si>
  <si>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</si>
  <si>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</si>
  <si>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</si>
  <si>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</si>
  <si>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</si>
  <si>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</si>
  <si>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</si>
  <si>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</si>
  <si>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</si>
  <si>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</si>
  <si>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</si>
  <si>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</si>
  <si>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</si>
  <si>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</si>
  <si>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</si>
  <si>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</si>
  <si>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</si>
  <si>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</si>
  <si>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</si>
  <si>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</si>
  <si>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</si>
  <si>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</si>
  <si>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</si>
  <si>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</si>
  <si>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</si>
  <si>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</si>
  <si>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</si>
  <si>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</si>
  <si>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</si>
  <si>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</si>
  <si>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</si>
  <si>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</si>
  <si>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</si>
  <si>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</si>
  <si>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</si>
  <si>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</si>
  <si>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</si>
  <si>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</si>
  <si>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</si>
  <si>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</si>
  <si>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</si>
  <si>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</si>
  <si>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</si>
  <si>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</si>
  <si>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</si>
  <si>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</si>
  <si>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</si>
  <si>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</si>
  <si>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</si>
  <si>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</si>
  <si>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</si>
  <si>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</si>
  <si>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</si>
  <si>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</si>
  <si>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</si>
  <si>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</si>
  <si>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</si>
  <si>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</si>
  <si>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</si>
  <si>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</si>
  <si>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</si>
  <si>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</si>
  <si>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</si>
  <si>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</si>
  <si>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</si>
  <si>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</si>
  <si>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</si>
  <si>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</si>
  <si>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</si>
  <si>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</si>
  <si>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</si>
  <si>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</si>
  <si>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</si>
  <si>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</si>
  <si>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</si>
  <si>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</si>
  <si>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</si>
  <si>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</si>
  <si>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</si>
  <si>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</si>
  <si>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</si>
  <si>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</si>
  <si>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</si>
  <si>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</si>
  <si>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</si>
  <si>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</si>
  <si>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</si>
  <si>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</si>
  <si>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</si>
  <si>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</si>
  <si>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</si>
  <si>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</si>
  <si>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</si>
  <si>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</si>
  <si>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</si>
  <si>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</si>
  <si>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</si>
  <si>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</si>
  <si>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</si>
  <si>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</si>
  <si>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</si>
  <si>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</si>
  <si>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</si>
  <si>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</si>
  <si>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</si>
  <si>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</si>
  <si>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</si>
  <si>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</si>
  <si>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</si>
  <si>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</si>
  <si>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</si>
  <si>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</si>
  <si>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</si>
  <si>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</si>
  <si>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</si>
  <si>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</si>
  <si>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</si>
  <si>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</si>
  <si>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</si>
  <si>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</si>
  <si>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</si>
  <si>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</si>
  <si>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</si>
  <si>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</si>
  <si>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</si>
  <si>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</si>
  <si>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</si>
  <si>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</si>
  <si>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</si>
  <si>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</si>
  <si>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</si>
  <si>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</si>
  <si>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</si>
  <si>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</si>
  <si>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</si>
  <si>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</si>
  <si>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</si>
  <si>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</si>
  <si>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</si>
  <si>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</si>
  <si>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</si>
  <si>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</si>
  <si>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</si>
  <si>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</si>
  <si>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</si>
  <si>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</si>
  <si>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</si>
  <si>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</si>
  <si>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</si>
  <si>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</si>
  <si>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</si>
  <si>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</si>
  <si>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</si>
  <si>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</si>
  <si>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</si>
  <si>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</si>
  <si>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</si>
  <si>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</si>
  <si>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</si>
  <si>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</si>
  <si>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</si>
  <si>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</si>
  <si>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</si>
  <si>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</si>
  <si>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</si>
  <si>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</si>
  <si>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</si>
  <si>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</si>
  <si>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</si>
  <si>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</si>
  <si>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</si>
  <si>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</si>
  <si>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</si>
  <si>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</si>
  <si>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</si>
  <si>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</si>
  <si>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</si>
  <si>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</si>
  <si>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</si>
  <si>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</si>
  <si>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</si>
  <si>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</si>
  <si>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</si>
  <si>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</si>
  <si>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</si>
  <si>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</si>
  <si>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</si>
  <si>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</si>
  <si>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</si>
  <si>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</si>
  <si>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</si>
  <si>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</si>
  <si>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</si>
  <si>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</si>
  <si>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</si>
  <si>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</si>
  <si>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</si>
  <si>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</si>
  <si>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</si>
  <si>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</si>
  <si>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</si>
  <si>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</si>
  <si>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</si>
  <si>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</si>
  <si>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</si>
  <si>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</si>
  <si>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</si>
  <si>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</si>
  <si>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</si>
  <si>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</si>
  <si>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</si>
  <si>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</si>
  <si>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</si>
  <si>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</si>
  <si>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</si>
  <si>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</si>
  <si>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</si>
  <si>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</si>
  <si>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</si>
  <si>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</si>
  <si>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</si>
  <si>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</si>
  <si>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</si>
  <si>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</si>
  <si>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</si>
  <si>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</si>
  <si>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</si>
  <si>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</si>
  <si>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</si>
  <si>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</si>
  <si>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</si>
  <si>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</si>
  <si>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</si>
  <si>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</si>
  <si>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</si>
  <si>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</si>
  <si>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</si>
  <si>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</si>
  <si>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</si>
  <si>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</si>
  <si>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</si>
  <si>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</si>
  <si>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</si>
  <si>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</si>
  <si>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</si>
  <si>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</si>
  <si>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</si>
  <si>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</si>
  <si>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</si>
  <si>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</si>
  <si>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</si>
  <si>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</si>
  <si>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</si>
  <si>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</si>
  <si>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</si>
  <si>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</si>
  <si>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</si>
  <si>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</si>
  <si>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</si>
  <si>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</si>
  <si>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</si>
  <si>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</si>
  <si>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</si>
  <si>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</si>
  <si>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</si>
  <si>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</si>
  <si>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</si>
  <si>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</si>
  <si>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</si>
  <si>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</si>
  <si>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</si>
  <si>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</si>
  <si>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</si>
  <si>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</si>
  <si>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</si>
  <si>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</si>
  <si>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</si>
  <si>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</si>
  <si>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</si>
  <si>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</si>
  <si>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</si>
  <si>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</si>
  <si>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</si>
  <si>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</si>
  <si>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</si>
  <si>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</si>
  <si>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</si>
  <si>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</si>
  <si>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</si>
  <si>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</si>
  <si>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</si>
  <si>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</si>
  <si>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</si>
  <si>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</si>
  <si>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</si>
  <si>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</si>
  <si>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</si>
  <si>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</si>
  <si>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</si>
  <si>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</si>
  <si>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</si>
  <si>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</si>
  <si>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</si>
  <si>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</si>
  <si>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</si>
  <si>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</si>
  <si>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</si>
  <si>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</si>
  <si>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</si>
  <si>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</si>
  <si>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</si>
  <si>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</si>
  <si>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</si>
  <si>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</si>
  <si>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</si>
  <si>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</si>
  <si>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</si>
  <si>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</si>
  <si>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</si>
  <si>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</si>
  <si>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</si>
  <si>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</si>
  <si>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</si>
  <si>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</si>
  <si>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</si>
  <si>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</si>
  <si>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</si>
  <si>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</si>
  <si>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</si>
  <si>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</si>
  <si>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</si>
  <si>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</si>
  <si>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</si>
  <si>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</si>
  <si>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</si>
  <si>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</si>
  <si>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</si>
  <si>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</si>
  <si>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</si>
  <si>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</si>
  <si>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</si>
  <si>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</si>
  <si>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</si>
  <si>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</si>
  <si>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</si>
  <si>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</si>
  <si>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</si>
  <si>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</si>
  <si>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</si>
  <si>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</si>
  <si>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</si>
  <si>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</si>
  <si>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</si>
  <si>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</si>
  <si>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</si>
  <si>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</si>
  <si>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</si>
  <si>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</si>
  <si>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</si>
  <si>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</si>
  <si>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</si>
  <si>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</si>
  <si>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</si>
  <si>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</si>
  <si>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</si>
  <si>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</si>
  <si>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</si>
  <si>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</si>
  <si>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</si>
  <si>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</si>
  <si>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</si>
  <si>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</si>
  <si>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</si>
  <si>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</si>
  <si>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</si>
  <si>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</si>
  <si>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</si>
  <si>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</si>
  <si>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</si>
  <si>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</si>
  <si>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</si>
  <si>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</si>
  <si>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</si>
  <si>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</si>
  <si>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</si>
  <si>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</si>
  <si>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</si>
  <si>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</si>
  <si>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</si>
  <si>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</si>
  <si>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</si>
  <si>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</si>
  <si>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</si>
  <si>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</si>
  <si>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</si>
  <si>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</si>
  <si>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</si>
  <si>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</si>
  <si>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</si>
  <si>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</si>
  <si>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</si>
  <si>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</si>
  <si>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</si>
  <si>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</si>
  <si>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</si>
  <si>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</si>
  <si>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</si>
  <si>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</si>
  <si>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</si>
  <si>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</si>
  <si>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</si>
  <si>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</si>
  <si>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</si>
  <si>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</si>
  <si>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</si>
  <si>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</si>
  <si>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</si>
  <si>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</si>
  <si>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</si>
  <si>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</si>
  <si>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</si>
  <si>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</si>
  <si>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</si>
  <si>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</si>
  <si>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</si>
  <si>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</si>
  <si>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</si>
  <si>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</si>
  <si>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</si>
  <si>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</si>
  <si>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</si>
  <si>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</si>
  <si>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</si>
  <si>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</si>
  <si>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</si>
  <si>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</si>
  <si>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</si>
  <si>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</si>
  <si>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</si>
  <si>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</si>
  <si>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</si>
  <si>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</si>
  <si>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</si>
  <si>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</si>
  <si>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</si>
  <si>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</si>
  <si>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</si>
  <si>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</si>
  <si>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</si>
  <si>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</si>
  <si>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</si>
  <si>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</si>
  <si>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</si>
  <si>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</si>
  <si>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</si>
  <si>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</si>
  <si>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</si>
  <si>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</si>
  <si>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</si>
  <si>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</si>
  <si>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</si>
  <si>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</si>
  <si>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</si>
  <si>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</si>
  <si>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</si>
  <si>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</si>
  <si>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</si>
  <si>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</si>
  <si>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</si>
  <si>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</si>
  <si>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</si>
  <si>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</si>
  <si>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</si>
  <si>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</si>
  <si>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</si>
  <si>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</si>
  <si>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</si>
  <si>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</si>
  <si>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</si>
  <si>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</si>
  <si>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</si>
  <si>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</si>
  <si>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</si>
  <si>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</si>
  <si>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</si>
  <si>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</si>
  <si>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</si>
  <si>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</si>
  <si>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</si>
  <si>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</si>
  <si>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</si>
  <si>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</si>
  <si>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</si>
  <si>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</si>
  <si>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</si>
  <si>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</si>
  <si>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</si>
  <si>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</si>
  <si>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</si>
  <si>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</si>
  <si>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</si>
  <si>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</si>
  <si>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</si>
  <si>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</si>
  <si>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</si>
  <si>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</si>
  <si>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</si>
  <si>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</si>
  <si>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</si>
  <si>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</si>
  <si>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</si>
  <si>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</si>
  <si>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</si>
  <si>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</si>
  <si>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</si>
  <si>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</si>
  <si>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</si>
  <si>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</si>
  <si>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</si>
  <si>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</si>
  <si>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</si>
  <si>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</si>
  <si>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</si>
  <si>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</si>
  <si>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</si>
  <si>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</si>
  <si>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</si>
  <si>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</si>
  <si>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</si>
  <si>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</si>
  <si>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</si>
  <si>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</si>
  <si>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</si>
  <si>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</si>
  <si>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</si>
  <si>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</si>
  <si>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</si>
  <si>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</si>
  <si>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</si>
  <si>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</si>
  <si>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</si>
  <si>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</si>
  <si>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</si>
  <si>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</si>
  <si>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</si>
  <si>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</si>
  <si>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</si>
  <si>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</si>
  <si>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</si>
  <si>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</si>
  <si>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</si>
  <si>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</si>
  <si>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</si>
  <si>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</si>
  <si>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</si>
  <si>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</si>
  <si>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</si>
  <si>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</si>
  <si>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</si>
  <si>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</si>
  <si>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</si>
  <si>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</si>
  <si>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</si>
  <si>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</si>
  <si>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</si>
  <si>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</si>
  <si>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</si>
  <si>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</si>
  <si>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</si>
  <si>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</si>
  <si>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</si>
  <si>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</si>
  <si>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</si>
  <si>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</si>
  <si>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</si>
  <si>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</si>
  <si>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</si>
  <si>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</si>
  <si>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</si>
  <si>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</si>
  <si>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</si>
  <si>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</si>
  <si>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</si>
  <si>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</si>
  <si>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</si>
  <si>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</si>
  <si>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</si>
  <si>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</si>
  <si>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</si>
  <si>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</si>
  <si>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</si>
  <si>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</si>
  <si>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</si>
  <si>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</si>
  <si>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</si>
  <si>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</si>
  <si>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</si>
  <si>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</si>
  <si>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</si>
  <si>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</si>
  <si>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</si>
  <si>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</si>
  <si>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</si>
  <si>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</si>
  <si>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</si>
  <si>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</si>
  <si>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</si>
  <si>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</si>
  <si>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</si>
  <si>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</si>
  <si>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</si>
  <si>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</si>
  <si>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</si>
  <si>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</si>
  <si>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</si>
  <si>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</si>
  <si>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</si>
  <si>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</si>
  <si>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</si>
  <si>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</si>
  <si>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</si>
  <si>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</si>
  <si>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</si>
  <si>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</si>
  <si>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</si>
  <si>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</si>
  <si>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</si>
  <si>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</si>
  <si>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</si>
  <si>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</si>
  <si>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</si>
  <si>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</si>
  <si>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</si>
  <si>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</si>
  <si>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</si>
  <si>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</si>
  <si>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</si>
  <si>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</si>
  <si>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</si>
  <si>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</si>
  <si>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</si>
  <si>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</si>
  <si>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</si>
  <si>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</si>
  <si>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</si>
  <si>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</si>
  <si>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</si>
  <si>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</si>
  <si>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</si>
  <si>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</si>
  <si>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</si>
  <si>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</si>
  <si>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</si>
  <si>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</si>
  <si>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</si>
  <si>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</si>
  <si>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</si>
  <si>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</si>
  <si>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</si>
  <si>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</si>
  <si>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</si>
  <si>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</si>
  <si>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</si>
  <si>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</si>
  <si>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</si>
  <si>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</si>
  <si>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</si>
  <si>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</si>
  <si>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</si>
  <si>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</si>
  <si>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</si>
  <si>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</si>
  <si>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</si>
  <si>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</si>
  <si>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</si>
  <si>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</si>
  <si>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</si>
  <si>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</si>
  <si>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</si>
  <si>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</si>
  <si>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</si>
  <si>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</si>
  <si>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</si>
  <si>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</si>
  <si>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</si>
  <si>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</si>
  <si>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</si>
  <si>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</si>
  <si>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</si>
  <si>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</si>
  <si>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</si>
  <si>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</si>
  <si>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</si>
  <si>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</si>
  <si>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</si>
  <si>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</si>
  <si>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</si>
  <si>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</si>
  <si>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</si>
  <si>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</si>
  <si>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</si>
  <si>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</si>
  <si>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</si>
  <si>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</si>
  <si>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</si>
  <si>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</si>
  <si>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</si>
  <si>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</si>
  <si>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</si>
  <si>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</si>
  <si>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</si>
  <si>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</si>
  <si>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</si>
  <si>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</si>
  <si>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</si>
  <si>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</si>
  <si>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</si>
  <si>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</si>
  <si>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</si>
  <si>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</si>
  <si>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</si>
  <si>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</si>
  <si>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</si>
  <si>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</si>
  <si>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</si>
  <si>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</si>
  <si>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</si>
  <si>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</si>
  <si>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</si>
  <si>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</si>
  <si>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</si>
  <si>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</si>
  <si>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</si>
  <si>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</si>
  <si>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</si>
  <si>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</si>
  <si>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</si>
  <si>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</si>
  <si>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</si>
  <si>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</si>
  <si>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</si>
  <si>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</si>
  <si>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</si>
  <si>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</si>
  <si>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</si>
  <si>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</si>
  <si>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</si>
  <si>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</si>
  <si>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</si>
  <si>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</si>
  <si>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</si>
  <si>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</si>
  <si>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</si>
  <si>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</si>
  <si>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</si>
  <si>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</si>
  <si>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</si>
  <si>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</si>
  <si>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</si>
  <si>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</si>
  <si>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</si>
  <si>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</si>
  <si>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</si>
  <si>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</si>
  <si>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</si>
  <si>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</si>
  <si>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</si>
  <si>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</si>
  <si>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</si>
  <si>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</si>
  <si>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</si>
  <si>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</si>
  <si>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</si>
  <si>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</si>
  <si>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</si>
  <si>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</si>
  <si>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</si>
  <si>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</si>
  <si>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</si>
  <si>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</si>
  <si>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</si>
  <si>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</si>
  <si>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</si>
  <si>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</si>
  <si>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</si>
  <si>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</si>
  <si>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</si>
  <si>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</si>
  <si>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</si>
  <si>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</si>
  <si>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</si>
  <si>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</si>
  <si>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</si>
  <si>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</si>
  <si>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</si>
  <si>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</si>
  <si>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</si>
  <si>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</si>
  <si>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</si>
  <si>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</si>
  <si>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</si>
  <si>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</si>
  <si>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</si>
  <si>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</si>
  <si>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</si>
  <si>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</si>
  <si>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</si>
  <si>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</si>
  <si>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</si>
  <si>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</si>
  <si>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</si>
  <si>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</si>
  <si>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</si>
  <si>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</si>
  <si>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</si>
  <si>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</si>
  <si>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</si>
  <si>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</si>
  <si>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</si>
  <si>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</si>
  <si>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</si>
  <si>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</si>
  <si>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</si>
  <si>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</si>
  <si>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</si>
  <si>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</si>
  <si>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</si>
  <si>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</si>
  <si>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</si>
  <si>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</si>
  <si>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</si>
  <si>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</si>
  <si>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</si>
  <si>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</si>
  <si>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</si>
  <si>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</si>
  <si>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</si>
  <si>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</si>
  <si>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</si>
  <si>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</si>
  <si>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</si>
  <si>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</si>
  <si>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</si>
  <si>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</si>
  <si>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</si>
  <si>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</si>
  <si>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</si>
  <si>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</si>
  <si>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</si>
  <si>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</si>
  <si>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</si>
  <si>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</si>
  <si>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</si>
  <si>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</si>
  <si>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</si>
  <si>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</si>
  <si>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</si>
  <si>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</si>
  <si>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</si>
  <si>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</si>
  <si>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</si>
  <si>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</si>
  <si>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</si>
  <si>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</si>
  <si>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</si>
  <si>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</si>
  <si>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</si>
  <si>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</si>
  <si>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</si>
  <si>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</si>
  <si>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</si>
  <si>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</si>
  <si>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</si>
  <si>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</si>
  <si>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</si>
  <si>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</si>
  <si>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</si>
  <si>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</si>
  <si>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</si>
  <si>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</si>
  <si>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</si>
  <si>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</si>
  <si>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</si>
  <si>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</si>
  <si>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</si>
  <si>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</si>
  <si>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</si>
  <si>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</si>
  <si>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</si>
  <si>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</si>
  <si>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</si>
  <si>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</si>
  <si>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</si>
  <si>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</si>
  <si>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</si>
  <si>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</si>
  <si>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</si>
  <si>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</si>
  <si>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</si>
  <si>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</si>
  <si>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</si>
  <si>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</si>
  <si>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</si>
  <si>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</si>
  <si>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</si>
  <si>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</si>
  <si>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</si>
  <si>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</si>
  <si>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</si>
  <si>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</si>
  <si>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</si>
  <si>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</si>
  <si>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</si>
  <si>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</si>
  <si>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</si>
  <si>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</si>
  <si>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</si>
  <si>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</si>
  <si>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</si>
  <si>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</si>
  <si>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</si>
  <si>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</si>
  <si>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</si>
  <si>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</si>
  <si>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</si>
  <si>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</si>
  <si>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</si>
  <si>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</si>
  <si>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</si>
  <si>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</si>
  <si>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</si>
  <si>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</si>
  <si>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</si>
  <si>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</si>
  <si>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</si>
  <si>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</si>
  <si>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</si>
  <si>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</si>
  <si>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</si>
  <si>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</si>
  <si>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</si>
  <si>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</si>
  <si>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</si>
  <si>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</si>
  <si>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</si>
  <si>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</si>
  <si>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</si>
  <si>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</si>
  <si>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</si>
  <si>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</si>
  <si>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</si>
  <si>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</si>
  <si>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</si>
  <si>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</si>
  <si>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</si>
  <si>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</si>
  <si>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</si>
  <si>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</si>
  <si>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</si>
  <si>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</si>
  <si>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</si>
  <si>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</si>
  <si>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</si>
  <si>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</si>
  <si>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</si>
  <si>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</si>
  <si>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</si>
  <si>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</si>
  <si>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</si>
  <si>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</si>
  <si>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</si>
  <si>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</si>
  <si>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</si>
  <si>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</si>
  <si>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</si>
  <si>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</si>
  <si>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</si>
  <si>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</si>
  <si>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</si>
  <si>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</si>
  <si>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</si>
  <si>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</si>
  <si>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</si>
  <si>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</si>
  <si>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</si>
  <si>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</si>
  <si>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</si>
  <si>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</si>
  <si>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</si>
  <si>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</si>
  <si>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</si>
  <si>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</si>
  <si>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</si>
  <si>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</si>
  <si>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</si>
  <si>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</si>
  <si>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</si>
  <si>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</si>
  <si>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</si>
  <si>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</si>
  <si>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</si>
  <si>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</si>
  <si>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</si>
  <si>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</si>
  <si>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</si>
  <si>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</si>
  <si>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</si>
  <si>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</si>
  <si>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</si>
  <si>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</si>
  <si>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</si>
  <si>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</si>
  <si>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</si>
  <si>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</si>
  <si>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</si>
  <si>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</si>
  <si>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</si>
  <si>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</si>
  <si>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</si>
  <si>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</si>
  <si>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</si>
  <si>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</si>
  <si>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</si>
  <si>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</si>
  <si>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</si>
  <si>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</si>
  <si>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</si>
  <si>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</si>
  <si>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</si>
  <si>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</si>
  <si>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</si>
  <si>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</si>
  <si>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</si>
  <si>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</si>
  <si>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</si>
  <si>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</si>
  <si>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</si>
  <si>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</si>
  <si>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</si>
  <si>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</si>
  <si>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</si>
  <si>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</si>
  <si>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</si>
  <si>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</si>
  <si>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</si>
  <si>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</si>
  <si>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</si>
  <si>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</si>
  <si>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</si>
  <si>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</si>
  <si>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</si>
  <si>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</si>
  <si>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</si>
  <si>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</si>
  <si>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</si>
  <si>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</si>
  <si>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</si>
  <si>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</si>
  <si>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</si>
  <si>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</si>
  <si>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</si>
  <si>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</si>
  <si>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</si>
  <si>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</si>
  <si>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</si>
  <si>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</si>
  <si>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</si>
  <si>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</si>
  <si>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</si>
  <si>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</si>
  <si>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</si>
  <si>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</si>
  <si>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</si>
  <si>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</si>
  <si>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</si>
  <si>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</si>
  <si>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</si>
  <si>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</si>
  <si>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</si>
  <si>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</si>
  <si>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</si>
  <si>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</si>
  <si>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</si>
  <si>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</si>
  <si>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</si>
  <si>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</si>
  <si>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</si>
  <si>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</si>
  <si>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</si>
  <si>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</si>
  <si>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</si>
  <si>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</si>
  <si>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</si>
  <si>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</si>
  <si>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</si>
  <si>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</si>
  <si>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</si>
  <si>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</si>
  <si>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</si>
  <si>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</si>
  <si>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</si>
  <si>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</si>
  <si>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</si>
  <si>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</si>
  <si>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</si>
  <si>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</si>
  <si>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</si>
  <si>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</si>
  <si>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</si>
  <si>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</si>
  <si>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</si>
  <si>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</si>
  <si>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</si>
  <si>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</si>
  <si>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</si>
  <si>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</si>
  <si>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</si>
  <si>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</si>
  <si>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</si>
  <si>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</si>
  <si>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</si>
  <si>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</si>
  <si>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</si>
  <si>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</si>
  <si>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</si>
  <si>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</si>
  <si>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</si>
  <si>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</si>
  <si>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</si>
  <si>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</si>
  <si>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</si>
  <si>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</si>
  <si>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</si>
  <si>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</si>
  <si>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</si>
  <si>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</si>
  <si>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</si>
  <si>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</si>
  <si>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</si>
  <si>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</si>
  <si>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</si>
  <si>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</si>
  <si>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</si>
  <si>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</si>
  <si>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</si>
  <si>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</si>
  <si>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</si>
  <si>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</si>
  <si>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</si>
  <si>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</si>
  <si>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</si>
  <si>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</si>
  <si>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</si>
  <si>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</si>
  <si>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</si>
  <si>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</si>
  <si>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</si>
  <si>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</si>
  <si>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</si>
  <si>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</si>
  <si>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</si>
  <si>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</si>
  <si>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</si>
  <si>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</si>
  <si>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</si>
  <si>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</si>
  <si>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</si>
  <si>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</si>
  <si>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</si>
  <si>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</si>
  <si>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</si>
  <si>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</si>
  <si>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</si>
  <si>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</si>
  <si>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</si>
  <si>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</si>
  <si>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</si>
  <si>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</si>
  <si>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</si>
  <si>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</si>
  <si>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</si>
  <si>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</si>
  <si>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</si>
  <si>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</si>
  <si>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</si>
  <si>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</si>
  <si>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</si>
  <si>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</si>
  <si>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</si>
  <si>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</si>
  <si>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</si>
  <si>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</si>
  <si>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</si>
  <si>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</si>
  <si>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</si>
  <si>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</si>
  <si>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</si>
  <si>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</si>
  <si>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</si>
  <si>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</si>
  <si>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</si>
  <si>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</si>
  <si>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</si>
  <si>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</si>
  <si>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</si>
  <si>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</si>
  <si>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</si>
  <si>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</si>
  <si>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</si>
  <si>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</si>
  <si>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</si>
  <si>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</si>
  <si>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</si>
  <si>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</si>
  <si>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</si>
  <si>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</si>
  <si>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</si>
  <si>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</si>
  <si>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</si>
  <si>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</si>
  <si>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</si>
  <si>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</si>
  <si>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</si>
  <si>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</si>
  <si>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</si>
  <si>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</si>
  <si>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</si>
  <si>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</si>
  <si>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</si>
  <si>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</si>
  <si>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</si>
  <si>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</si>
  <si>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</si>
  <si>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</si>
  <si>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</si>
  <si>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</si>
  <si>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</si>
  <si>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</si>
  <si>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</si>
  <si>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</si>
  <si>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</si>
  <si>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</si>
  <si>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</si>
  <si>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</si>
  <si>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</si>
  <si>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</si>
  <si>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</si>
  <si>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</si>
  <si>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</si>
  <si>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</si>
  <si>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</si>
  <si>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</si>
  <si>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</si>
  <si>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</si>
  <si>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</si>
  <si>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</si>
  <si>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</si>
  <si>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</si>
  <si>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</si>
  <si>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</si>
  <si>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</si>
  <si>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</si>
  <si>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</si>
  <si>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</si>
  <si>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</si>
  <si>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</si>
  <si>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</si>
  <si>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</si>
  <si>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</si>
  <si>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</si>
  <si>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</si>
  <si>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</si>
  <si>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</si>
  <si>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</si>
  <si>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</si>
  <si>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</si>
  <si>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</si>
  <si>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</si>
  <si>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</si>
  <si>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</si>
  <si>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</si>
  <si>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</si>
  <si>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</si>
  <si>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</si>
  <si>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</si>
  <si>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</si>
  <si>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</si>
  <si>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</si>
  <si>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</si>
  <si>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</si>
  <si>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</si>
  <si>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</si>
  <si>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</si>
  <si>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</si>
  <si>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</si>
  <si>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</si>
  <si>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</si>
  <si>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</si>
  <si>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</si>
  <si>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</si>
  <si>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</si>
  <si>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</si>
  <si>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</si>
  <si>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</si>
  <si>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</si>
  <si>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</si>
  <si>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</si>
  <si>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</si>
  <si>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</si>
  <si>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</si>
  <si>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</si>
  <si>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</si>
  <si>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</si>
  <si>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</si>
  <si>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</si>
  <si>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</si>
  <si>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</si>
  <si>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</si>
  <si>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</si>
  <si>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</si>
  <si>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</si>
  <si>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</si>
  <si>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</si>
  <si>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</si>
  <si>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</si>
  <si>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</si>
  <si>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</si>
  <si>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</si>
  <si>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</si>
  <si>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</si>
  <si>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</si>
  <si>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</si>
  <si>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</si>
  <si>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</si>
  <si>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</si>
  <si>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</si>
  <si>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</si>
  <si>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</si>
  <si>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</si>
  <si>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</si>
  <si>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</si>
  <si>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</si>
  <si>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</si>
  <si>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</si>
  <si>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</si>
  <si>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</si>
  <si>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</si>
  <si>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</si>
  <si>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</si>
  <si>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</si>
  <si>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</si>
  <si>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</si>
  <si>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</si>
  <si>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</si>
  <si>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</si>
  <si>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</si>
  <si>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</si>
  <si>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</si>
  <si>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</si>
  <si>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</si>
  <si>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</si>
  <si>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</si>
  <si>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</si>
  <si>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</si>
  <si>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</si>
  <si>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</si>
  <si>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</si>
  <si>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</si>
  <si>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</si>
  <si>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</si>
  <si>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</si>
  <si>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</si>
  <si>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</si>
  <si>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</si>
  <si>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</si>
  <si>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</si>
  <si>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</si>
  <si>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</si>
  <si>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</si>
  <si>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</si>
  <si>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</si>
  <si>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</si>
  <si>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</si>
  <si>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</si>
  <si>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</si>
  <si>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</si>
  <si>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</si>
  <si>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</si>
  <si>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</si>
  <si>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</si>
  <si>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</si>
  <si>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</si>
  <si>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</si>
  <si>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</si>
  <si>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</si>
  <si>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</si>
  <si>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</si>
  <si>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</si>
  <si>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</si>
  <si>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</si>
  <si>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</si>
  <si>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</si>
  <si>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</si>
  <si>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</si>
  <si>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</si>
  <si>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</si>
  <si>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</si>
  <si>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</si>
  <si>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</si>
  <si>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</si>
  <si>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</si>
  <si>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</si>
  <si>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</si>
  <si>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</si>
  <si>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</si>
  <si>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</si>
  <si>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</si>
  <si>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</si>
  <si>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</si>
  <si>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</si>
  <si>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</si>
  <si>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</si>
  <si>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</si>
  <si>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</si>
  <si>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</si>
  <si>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</si>
  <si>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</si>
  <si>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</si>
  <si>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</si>
  <si>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</si>
  <si>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</si>
  <si>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</si>
  <si>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</si>
  <si>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</si>
  <si>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</si>
  <si>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</si>
  <si>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</si>
  <si>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</si>
  <si>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</si>
  <si>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</si>
  <si>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</si>
  <si>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</si>
  <si>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</si>
  <si>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</si>
  <si>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</si>
  <si>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</si>
  <si>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</si>
  <si>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</si>
  <si>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</si>
  <si>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</si>
  <si>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</si>
  <si>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</si>
  <si>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</si>
  <si>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</si>
  <si>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</si>
  <si>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</si>
  <si>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</si>
  <si>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</si>
  <si>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</si>
  <si>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</si>
  <si>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</si>
  <si>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</si>
  <si>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</si>
  <si>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</si>
  <si>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</si>
  <si>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</si>
  <si>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</si>
  <si>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</si>
  <si>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</si>
  <si>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</si>
  <si>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</si>
  <si>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</si>
  <si>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</si>
  <si>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</si>
  <si>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</si>
  <si>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</si>
  <si>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</si>
  <si>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</si>
  <si>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</si>
  <si>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</si>
  <si>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</si>
  <si>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</si>
  <si>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</si>
  <si>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</si>
  <si>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</si>
  <si>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</si>
  <si>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</si>
  <si>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</si>
  <si>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</si>
  <si>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</si>
  <si>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</si>
  <si>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</si>
  <si>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</si>
  <si>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</si>
  <si>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</si>
  <si>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</si>
  <si>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</si>
  <si>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</si>
  <si>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</si>
  <si>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</si>
  <si>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</si>
  <si>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</si>
  <si>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</si>
  <si>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</si>
  <si>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</si>
  <si>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</si>
  <si>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</si>
  <si>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</si>
  <si>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</si>
  <si>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</si>
  <si>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</si>
  <si>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</si>
  <si>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</si>
  <si>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</si>
  <si>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</si>
  <si>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</si>
  <si>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</si>
  <si>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</si>
  <si>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</si>
  <si>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</si>
  <si>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</si>
  <si>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</si>
  <si>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</si>
  <si>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</si>
  <si>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</si>
  <si>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</si>
  <si>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</si>
  <si>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</si>
  <si>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</si>
  <si>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</si>
  <si>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</si>
  <si>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</si>
  <si>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</si>
  <si>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</si>
  <si>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</si>
  <si>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</si>
  <si>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</si>
  <si>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</si>
  <si>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</si>
  <si>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</si>
  <si>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</si>
  <si>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</si>
  <si>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</si>
  <si>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</si>
  <si>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</si>
  <si>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</si>
  <si>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</si>
  <si>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</si>
  <si>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</si>
  <si>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</si>
  <si>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</si>
  <si>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</si>
  <si>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</si>
  <si>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</si>
  <si>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</si>
  <si>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</si>
  <si>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</si>
  <si>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</si>
  <si>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</si>
  <si>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</si>
  <si>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</si>
  <si>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</si>
  <si>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</si>
  <si>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</si>
  <si>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</si>
  <si>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</si>
  <si>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</si>
  <si>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</si>
  <si>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</si>
  <si>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</si>
  <si>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</si>
  <si>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</si>
  <si>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</si>
  <si>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</si>
  <si>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</si>
  <si>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</si>
  <si>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</si>
  <si>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</si>
  <si>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</si>
  <si>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</si>
  <si>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</si>
  <si>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</si>
  <si>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</si>
  <si>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</si>
  <si>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</si>
  <si>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</si>
  <si>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</si>
  <si>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</si>
  <si>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</si>
  <si>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</si>
  <si>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</si>
  <si>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</si>
  <si>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</si>
  <si>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</si>
  <si>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</si>
  <si>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</si>
  <si>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</si>
  <si>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</si>
  <si>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</si>
  <si>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</si>
  <si>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</si>
  <si>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</si>
  <si>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</si>
  <si>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</si>
  <si>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</si>
  <si>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</si>
  <si>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</si>
  <si>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</si>
  <si>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</si>
  <si>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</si>
  <si>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</si>
  <si>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</si>
  <si>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</si>
  <si>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</si>
  <si>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</si>
  <si>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</si>
  <si>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</si>
  <si>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</si>
  <si>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</si>
  <si>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</si>
  <si>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</si>
  <si>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</si>
  <si>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</si>
  <si>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</si>
  <si>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</si>
  <si>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</si>
  <si>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</si>
  <si>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</si>
  <si>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</si>
  <si>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</si>
  <si>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</si>
  <si>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</si>
  <si>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</si>
  <si>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</si>
  <si>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</si>
  <si>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</si>
  <si>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</si>
  <si>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</si>
  <si>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</si>
  <si>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</si>
  <si>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</si>
  <si>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</si>
  <si>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</si>
  <si>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</si>
  <si>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</si>
  <si>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</si>
  <si>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</si>
  <si>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</si>
  <si>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</si>
  <si>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</si>
  <si>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</si>
  <si>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</si>
  <si>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</si>
  <si>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</si>
  <si>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</si>
  <si>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</si>
  <si>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</si>
  <si>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</si>
  <si>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</si>
  <si>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</si>
  <si>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</si>
  <si>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</si>
  <si>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</si>
  <si>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</si>
  <si>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</si>
  <si>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</si>
  <si>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</si>
  <si>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</si>
  <si>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</si>
  <si>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</si>
  <si>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</si>
  <si>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</si>
  <si>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</si>
  <si>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</si>
  <si>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</si>
  <si>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</si>
  <si>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</si>
  <si>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</si>
  <si>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</si>
  <si>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</si>
  <si>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</si>
  <si>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</si>
  <si>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</si>
  <si>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</si>
  <si>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</si>
  <si>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</si>
  <si>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</si>
  <si>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</si>
  <si>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</si>
  <si>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</si>
  <si>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</si>
  <si>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</si>
  <si>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</si>
  <si>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</si>
  <si>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</si>
  <si>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</si>
  <si>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</si>
  <si>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</si>
  <si>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</si>
  <si>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</si>
  <si>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</si>
  <si>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</si>
  <si>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</si>
  <si>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</si>
  <si>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</si>
  <si>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</si>
  <si>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</si>
  <si>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</si>
  <si>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</si>
  <si>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</si>
  <si>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</si>
  <si>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</si>
  <si>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</si>
  <si>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</si>
  <si>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</si>
  <si>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</si>
  <si>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</si>
  <si>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</si>
  <si>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</si>
  <si>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</si>
  <si>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</si>
  <si>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</si>
  <si>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</si>
  <si>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</si>
  <si>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</si>
  <si>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</si>
  <si>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</si>
  <si>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</si>
  <si>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</si>
  <si>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</si>
  <si>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</si>
  <si>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</si>
  <si>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</si>
  <si>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</si>
  <si>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</si>
  <si>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</si>
  <si>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</si>
  <si>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</si>
  <si>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</si>
  <si>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</si>
  <si>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</si>
  <si>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</si>
  <si>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</si>
  <si>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</si>
  <si>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</si>
  <si>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</si>
  <si>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</si>
  <si>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</si>
  <si>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</si>
  <si>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</si>
  <si>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</si>
  <si>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</si>
  <si>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</si>
  <si>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</si>
  <si>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</si>
  <si>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</si>
  <si>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</si>
  <si>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</si>
  <si>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</si>
  <si>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</si>
  <si>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</si>
  <si>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</si>
  <si>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</si>
  <si>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</si>
  <si>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</si>
  <si>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</si>
  <si>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</si>
  <si>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</si>
  <si>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</si>
  <si>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</si>
  <si>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</si>
  <si>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</si>
  <si>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</si>
  <si>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</si>
  <si>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</si>
  <si>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</si>
  <si>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</si>
  <si>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</si>
  <si>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</si>
  <si>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</si>
  <si>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</si>
  <si>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</si>
  <si>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</si>
  <si>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</si>
  <si>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</si>
  <si>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</si>
  <si>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</si>
  <si>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</si>
  <si>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</si>
  <si>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</si>
  <si>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</si>
  <si>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</si>
  <si>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</si>
  <si>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</si>
  <si>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</si>
  <si>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</si>
  <si>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</si>
  <si>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</si>
  <si>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</si>
  <si>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</si>
  <si>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</si>
  <si>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</si>
  <si>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</si>
  <si>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</si>
  <si>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</si>
  <si>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</si>
  <si>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</si>
  <si>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</si>
  <si>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</si>
  <si>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</si>
  <si>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</si>
  <si>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</si>
  <si>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</si>
  <si>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</si>
  <si>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</si>
  <si>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</si>
  <si>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</si>
  <si>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</si>
  <si>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</si>
  <si>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</si>
  <si>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</si>
  <si>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</si>
  <si>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</si>
  <si>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</si>
  <si>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</si>
  <si>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</si>
  <si>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</si>
  <si>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</si>
  <si>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</si>
  <si>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</si>
  <si>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</si>
  <si>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</si>
  <si>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</si>
  <si>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</si>
  <si>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</si>
  <si>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</si>
  <si>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</si>
  <si>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</si>
  <si>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</si>
  <si>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</si>
  <si>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</si>
  <si>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</si>
  <si>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</si>
  <si>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</si>
  <si>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</si>
  <si>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</si>
  <si>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</si>
  <si>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</si>
  <si>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</si>
  <si>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</si>
  <si>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</si>
  <si>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</si>
  <si>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</si>
  <si>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</si>
  <si>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</si>
  <si>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</si>
  <si>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</si>
  <si>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</si>
  <si>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</si>
  <si>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</si>
  <si>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</si>
  <si>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</si>
  <si>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</si>
  <si>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</si>
  <si>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</si>
  <si>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</si>
  <si>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</si>
  <si>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</si>
  <si>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</si>
  <si>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</si>
  <si>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</si>
  <si>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</si>
  <si>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</si>
  <si>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</si>
  <si>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</si>
  <si>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</si>
  <si>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</si>
  <si>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</si>
  <si>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</si>
  <si>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</si>
  <si>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</si>
  <si>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</si>
  <si>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</si>
  <si>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</si>
  <si>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</si>
  <si>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</si>
  <si>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</si>
  <si>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</si>
  <si>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</si>
  <si>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</si>
  <si>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</si>
  <si>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</si>
  <si>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</si>
  <si>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</si>
  <si>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</si>
  <si>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</si>
  <si>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</si>
  <si>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</si>
  <si>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</si>
  <si>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</si>
  <si>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</si>
  <si>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</si>
  <si>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</si>
  <si>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</si>
  <si>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</si>
  <si>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</si>
  <si>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</si>
  <si>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</si>
  <si>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</si>
  <si>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</si>
  <si>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</si>
  <si>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</si>
  <si>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</si>
  <si>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</si>
  <si>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</si>
  <si>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</si>
  <si>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</si>
  <si>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</si>
  <si>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</si>
  <si>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</si>
  <si>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</si>
  <si>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</si>
  <si>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</si>
  <si>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</si>
  <si>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</si>
  <si>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</si>
  <si>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</si>
  <si>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</si>
  <si>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</si>
  <si>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</si>
  <si>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</si>
  <si>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</si>
  <si>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</si>
  <si>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</si>
  <si>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</si>
  <si>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</si>
  <si>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</si>
  <si>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</si>
  <si>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</si>
  <si>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</si>
  <si>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</si>
  <si>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</si>
  <si>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</si>
  <si>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</si>
  <si>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</si>
  <si>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</si>
  <si>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</si>
  <si>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</si>
  <si>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</si>
  <si>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</si>
  <si>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</si>
  <si>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</si>
  <si>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</si>
  <si>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</si>
  <si>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</si>
  <si>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</si>
  <si>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</si>
  <si>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</si>
  <si>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</si>
  <si>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</si>
  <si>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</si>
  <si>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</si>
  <si>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</si>
  <si>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</si>
  <si>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</si>
  <si>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</si>
  <si>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</si>
  <si>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</si>
  <si>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</si>
  <si>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</si>
  <si>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</si>
  <si>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</si>
  <si>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</si>
  <si>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</si>
  <si>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</si>
  <si>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</si>
  <si>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</si>
  <si>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</si>
  <si>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</si>
  <si>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</si>
  <si>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</si>
  <si>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</si>
  <si>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</si>
  <si>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</si>
  <si>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</si>
  <si>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</si>
  <si>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</si>
  <si>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</si>
  <si>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</si>
  <si>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</si>
  <si>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</si>
  <si>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</si>
  <si>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</si>
  <si>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</si>
  <si>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</si>
  <si>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</si>
  <si>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</si>
  <si>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</si>
  <si>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</si>
  <si>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</si>
  <si>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</si>
  <si>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</si>
  <si>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</si>
  <si>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</si>
  <si>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</si>
  <si>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</si>
  <si>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</si>
  <si>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</si>
  <si>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</si>
  <si>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</si>
  <si>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</si>
  <si>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</si>
  <si>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</si>
  <si>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</si>
  <si>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</si>
  <si>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</si>
  <si>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</si>
  <si>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</si>
  <si>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</si>
  <si>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</si>
  <si>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</si>
  <si>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</si>
  <si>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</si>
  <si>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</si>
  <si>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</si>
  <si>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</si>
  <si>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</si>
  <si>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</si>
  <si>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</si>
  <si>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</si>
  <si>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</si>
  <si>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</si>
  <si>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</si>
  <si>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</si>
  <si>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</si>
  <si>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</si>
  <si>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</si>
  <si>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</si>
  <si>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</si>
  <si>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</si>
  <si>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</si>
  <si>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</si>
  <si>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</si>
  <si>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</si>
  <si>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</si>
  <si>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</si>
  <si>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</si>
  <si>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</si>
  <si>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</si>
  <si>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</si>
  <si>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</si>
  <si>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</si>
  <si>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</si>
  <si>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</si>
  <si>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</si>
  <si>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</si>
  <si>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</si>
  <si>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</si>
  <si>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</si>
  <si>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</si>
  <si>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</si>
  <si>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</si>
  <si>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</si>
  <si>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</si>
  <si>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</si>
  <si>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</si>
  <si>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</si>
  <si>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</si>
  <si>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</si>
  <si>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</si>
  <si>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</si>
  <si>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</si>
  <si>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</si>
  <si>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</si>
  <si>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</si>
  <si>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</si>
  <si>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</si>
  <si>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</si>
  <si>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</si>
  <si>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</si>
  <si>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</si>
  <si>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</si>
  <si>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</si>
  <si>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</si>
  <si>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</si>
  <si>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</si>
  <si>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</si>
  <si>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</si>
  <si>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</si>
  <si>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</si>
  <si>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</si>
  <si>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</si>
  <si>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</si>
  <si>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</si>
  <si>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</si>
  <si>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</si>
  <si>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</si>
  <si>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</si>
  <si>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</si>
  <si>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</si>
  <si>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</si>
  <si>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</si>
  <si>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</si>
  <si>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</si>
  <si>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</si>
  <si>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</si>
  <si>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</si>
  <si>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</si>
  <si>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</si>
  <si>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</si>
  <si>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</si>
  <si>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</si>
  <si>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</si>
  <si>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</si>
  <si>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</si>
  <si>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</si>
  <si>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</si>
  <si>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</si>
  <si>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</si>
  <si>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</si>
  <si>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</si>
  <si>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</si>
  <si>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</si>
  <si>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</si>
  <si>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</si>
  <si>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</si>
  <si>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</si>
  <si>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</si>
  <si>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</si>
  <si>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</si>
  <si>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</si>
  <si>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</si>
  <si>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</si>
  <si>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</si>
  <si>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</si>
  <si>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</si>
  <si>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</si>
  <si>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</si>
  <si>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</si>
  <si>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</si>
  <si>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</si>
  <si>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</si>
  <si>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</si>
  <si>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</si>
  <si>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</si>
  <si>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</si>
  <si>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</si>
  <si>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</si>
  <si>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</si>
  <si>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</si>
  <si>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</si>
  <si>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</si>
  <si>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</si>
  <si>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</si>
  <si>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</si>
  <si>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</si>
  <si>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</si>
  <si>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</si>
  <si>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</si>
  <si>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</si>
  <si>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</si>
  <si>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</si>
  <si>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</si>
  <si>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</si>
  <si>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</si>
  <si>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</si>
  <si>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</si>
  <si>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</si>
  <si>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</si>
  <si>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</si>
  <si>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</si>
  <si>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</si>
  <si>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</si>
  <si>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</si>
  <si>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</si>
  <si>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</si>
  <si>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</si>
  <si>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</si>
  <si>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</si>
  <si>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</si>
  <si>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</si>
  <si>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</si>
  <si>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</si>
  <si>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</si>
  <si>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</si>
  <si>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</si>
  <si>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</si>
  <si>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</si>
  <si>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</si>
  <si>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</si>
  <si>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</si>
  <si>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</si>
  <si>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</si>
  <si>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</si>
  <si>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</si>
  <si>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</si>
  <si>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</si>
  <si>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</si>
  <si>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</si>
  <si>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</si>
  <si>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</si>
  <si>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</si>
  <si>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</si>
  <si>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</si>
  <si>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</si>
  <si>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</si>
  <si>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</si>
  <si>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</si>
  <si>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</si>
  <si>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</si>
  <si>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</si>
  <si>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</si>
  <si>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</si>
  <si>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</si>
  <si>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</si>
  <si>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</si>
  <si>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</si>
  <si>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</si>
  <si>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</si>
  <si>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</si>
  <si>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</si>
  <si>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</si>
  <si>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</si>
  <si>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</si>
  <si>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</si>
  <si>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</si>
  <si>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</si>
  <si>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</si>
  <si>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</si>
  <si>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</si>
  <si>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</si>
  <si>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</si>
  <si>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</si>
  <si>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</si>
  <si>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</si>
  <si>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</si>
  <si>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</si>
  <si>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</si>
  <si>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</si>
  <si>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</si>
  <si>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</si>
  <si>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</si>
  <si>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</si>
  <si>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</si>
  <si>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</si>
  <si>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</si>
  <si>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</si>
  <si>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</si>
  <si>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</si>
  <si>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</si>
  <si>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</si>
  <si>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</si>
  <si>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</si>
  <si>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</si>
  <si>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</si>
  <si>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</si>
  <si>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</si>
  <si>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</si>
  <si>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</si>
  <si>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</si>
  <si>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</si>
  <si>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</si>
  <si>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</si>
  <si>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</si>
  <si>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</si>
  <si>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</si>
  <si>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</si>
  <si>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</si>
  <si>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</si>
  <si>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</si>
  <si>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</si>
  <si>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</si>
  <si>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</si>
  <si>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</si>
  <si>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</si>
  <si>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</si>
  <si>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</si>
  <si>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</si>
  <si>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</si>
  <si>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</si>
  <si>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</si>
  <si>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</si>
  <si>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</si>
  <si>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</si>
  <si>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</si>
  <si>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</si>
  <si>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</si>
  <si>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</si>
  <si>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</si>
  <si>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</si>
  <si>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</si>
  <si>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</si>
  <si>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</si>
  <si>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</si>
  <si>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</si>
  <si>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</si>
  <si>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</si>
  <si>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</si>
  <si>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</si>
  <si>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</si>
  <si>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</si>
  <si>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</si>
  <si>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</si>
  <si>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</si>
  <si>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</si>
  <si>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</si>
  <si>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</si>
  <si>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</si>
  <si>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</si>
  <si>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</si>
  <si>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</si>
  <si>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</si>
  <si>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</si>
  <si>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</si>
  <si>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</si>
  <si>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</si>
  <si>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</si>
  <si>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</si>
  <si>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</si>
  <si>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</si>
  <si>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</si>
  <si>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</si>
  <si>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</si>
  <si>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</si>
  <si>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</si>
  <si>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</si>
  <si>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</si>
  <si>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</si>
  <si>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</si>
  <si>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</si>
  <si>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</si>
  <si>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</si>
  <si>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</si>
  <si>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</si>
  <si>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</si>
  <si>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</si>
  <si>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</si>
  <si>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</si>
  <si>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</si>
  <si>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</si>
  <si>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</si>
  <si>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</si>
  <si>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</si>
  <si>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</si>
  <si>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</si>
  <si>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</si>
  <si>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</si>
  <si>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</si>
  <si>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</si>
  <si>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</si>
  <si>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</si>
  <si>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</si>
  <si>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</si>
  <si>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</si>
  <si>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</si>
  <si>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</si>
  <si>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</si>
  <si>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</si>
  <si>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</si>
  <si>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</si>
  <si>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</si>
  <si>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</si>
  <si>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</si>
  <si>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</si>
  <si>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</si>
  <si>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</si>
  <si>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</si>
  <si>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</si>
  <si>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</si>
  <si>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</si>
  <si>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</si>
  <si>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</si>
  <si>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</si>
  <si>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</si>
  <si>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</si>
  <si>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</si>
  <si>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</si>
  <si>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</si>
  <si>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</si>
  <si>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</si>
  <si>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</si>
  <si>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</si>
  <si>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</si>
  <si>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</si>
  <si>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</si>
  <si>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</si>
  <si>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</si>
  <si>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</si>
  <si>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</si>
  <si>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</si>
  <si>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</si>
  <si>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</si>
  <si>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</si>
  <si>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</si>
  <si>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</si>
  <si>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</si>
  <si>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</si>
  <si>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</si>
  <si>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</si>
  <si>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</si>
  <si>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</si>
  <si>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</si>
  <si>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</si>
  <si>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</si>
  <si>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</si>
  <si>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</si>
  <si>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</si>
  <si>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</si>
  <si>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</si>
  <si>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</si>
  <si>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</si>
  <si>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</si>
  <si>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</si>
  <si>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</si>
  <si>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</si>
  <si>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</si>
  <si>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</si>
  <si>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</si>
  <si>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</si>
  <si>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</si>
  <si>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</si>
  <si>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</si>
  <si>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</si>
  <si>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</si>
  <si>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</si>
  <si>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</si>
  <si>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</si>
  <si>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</si>
  <si>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</si>
  <si>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</si>
  <si>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</si>
  <si>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</si>
  <si>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</si>
  <si>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</si>
  <si>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</si>
  <si>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</si>
  <si>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</si>
  <si>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</si>
  <si>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</si>
  <si>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</si>
  <si>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</si>
  <si>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</si>
  <si>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</si>
  <si>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</si>
  <si>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</si>
  <si>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</si>
  <si>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</si>
  <si>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</si>
  <si>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</si>
  <si>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</si>
  <si>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</si>
  <si>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</si>
  <si>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</si>
  <si>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</si>
  <si>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</si>
  <si>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</si>
  <si>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</si>
  <si>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</si>
  <si>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</si>
  <si>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</si>
  <si>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</si>
  <si>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</si>
  <si>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</si>
  <si>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</si>
  <si>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</si>
  <si>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</si>
  <si>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</si>
  <si>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</si>
  <si>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</si>
  <si>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</si>
  <si>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</si>
  <si>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</si>
  <si>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</si>
  <si>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</si>
  <si>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</si>
  <si>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</si>
  <si>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</si>
  <si>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</si>
  <si>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</si>
  <si>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</si>
  <si>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</si>
  <si>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</si>
  <si>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</si>
  <si>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</si>
  <si>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</si>
  <si>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</si>
  <si>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</si>
  <si>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</si>
  <si>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</si>
  <si>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</si>
  <si>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</si>
  <si>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</si>
  <si>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</si>
  <si>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</si>
  <si>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</si>
  <si>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</si>
  <si>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</si>
  <si>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</si>
  <si>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</si>
  <si>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</si>
  <si>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</si>
  <si>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</si>
  <si>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</si>
  <si>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</si>
  <si>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</si>
  <si>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</si>
  <si>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</si>
  <si>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</si>
  <si>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</si>
  <si>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</si>
  <si>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</si>
  <si>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</si>
  <si>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</si>
  <si>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</si>
  <si>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</si>
  <si>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</si>
  <si>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</si>
  <si>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</si>
  <si>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</si>
  <si>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</si>
  <si>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</si>
  <si>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</si>
  <si>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</si>
  <si>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</si>
  <si>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</si>
  <si>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</si>
  <si>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</si>
  <si>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</si>
  <si>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</si>
  <si>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</si>
  <si>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</si>
  <si>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</si>
  <si>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</si>
  <si>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</si>
  <si>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</si>
  <si>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</si>
  <si>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</si>
  <si>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</si>
  <si>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</si>
  <si>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</si>
  <si>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</si>
  <si>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</si>
  <si>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</si>
  <si>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</si>
  <si>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</si>
  <si>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</si>
  <si>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</si>
  <si>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</si>
  <si>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</si>
  <si>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</si>
  <si>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</si>
  <si>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</si>
  <si>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</si>
  <si>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</si>
  <si>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</si>
  <si>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</si>
  <si>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</si>
  <si>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</si>
  <si>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</si>
  <si>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</si>
  <si>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</si>
  <si>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</si>
  <si>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</si>
  <si>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</si>
  <si>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</si>
  <si>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</si>
  <si>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</si>
  <si>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</si>
  <si>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</si>
  <si>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</si>
  <si>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</si>
  <si>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</si>
  <si>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</si>
  <si>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</si>
  <si>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</si>
  <si>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</si>
  <si>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</si>
  <si>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</si>
  <si>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</si>
  <si>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</si>
  <si>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</si>
  <si>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</si>
  <si>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</si>
  <si>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</si>
  <si>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</si>
  <si>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</si>
  <si>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</si>
  <si>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</si>
  <si>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</si>
  <si>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</si>
  <si>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</si>
  <si>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</si>
  <si>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</si>
  <si>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</si>
  <si>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</si>
  <si>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</si>
  <si>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</si>
  <si>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</si>
  <si>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</si>
  <si>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</si>
  <si>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</si>
  <si>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</si>
  <si>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</si>
  <si>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</si>
  <si>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</si>
  <si>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</si>
  <si>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</si>
  <si>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</si>
  <si>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</si>
  <si>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</si>
  <si>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</si>
  <si>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</si>
  <si>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</si>
  <si>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</si>
  <si>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</si>
  <si>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</si>
  <si>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</si>
  <si>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</si>
  <si>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</si>
  <si>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</si>
  <si>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</si>
  <si>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</si>
  <si>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</si>
  <si>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</si>
  <si>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</si>
  <si>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</si>
  <si>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</si>
  <si>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</si>
  <si>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</si>
  <si>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</si>
  <si>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</si>
  <si>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</si>
  <si>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</si>
  <si>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</si>
  <si>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</si>
  <si>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</si>
  <si>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</si>
  <si>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</si>
  <si>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</si>
  <si>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</si>
  <si>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</si>
  <si>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</si>
  <si>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</si>
  <si>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</si>
  <si>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</si>
  <si>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</si>
  <si>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</si>
  <si>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</si>
  <si>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</si>
  <si>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</si>
  <si>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</si>
  <si>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</si>
  <si>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</si>
  <si>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</si>
  <si>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</si>
  <si>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</si>
  <si>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</si>
  <si>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</si>
  <si>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</si>
  <si>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</si>
  <si>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</si>
  <si>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</si>
  <si>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</si>
  <si>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</si>
  <si>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</si>
  <si>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</si>
  <si>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</si>
  <si>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</si>
  <si>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</si>
  <si>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</si>
  <si>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</si>
  <si>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</si>
  <si>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</si>
  <si>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</si>
  <si>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</si>
  <si>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</si>
  <si>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</si>
  <si>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</si>
  <si>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</si>
  <si>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</si>
  <si>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</si>
  <si>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</si>
  <si>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</si>
  <si>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</si>
  <si>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</si>
  <si>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</si>
  <si>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</si>
  <si>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</si>
  <si>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</si>
  <si>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</si>
  <si>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</si>
  <si>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</si>
  <si>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</si>
  <si>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</si>
  <si>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</si>
  <si>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</si>
  <si>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</si>
  <si>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</si>
  <si>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</si>
  <si>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</si>
  <si>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</si>
  <si>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</si>
  <si>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</si>
  <si>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</si>
  <si>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</si>
  <si>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</si>
  <si>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</si>
  <si>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</si>
  <si>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</si>
  <si>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</si>
  <si>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</si>
  <si>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</si>
  <si>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</si>
  <si>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</si>
  <si>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</si>
  <si>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</si>
  <si>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</si>
  <si>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</si>
  <si>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</si>
  <si>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</si>
  <si>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</si>
  <si>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</si>
  <si>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</si>
  <si>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</si>
  <si>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</si>
  <si>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</si>
  <si>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</si>
  <si>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</si>
  <si>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</si>
  <si>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</si>
  <si>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</si>
  <si>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</si>
  <si>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</si>
  <si>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</si>
  <si>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</si>
  <si>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</si>
  <si>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</si>
  <si>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</si>
  <si>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</si>
  <si>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</si>
  <si>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</si>
  <si>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</si>
  <si>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</si>
  <si>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</si>
  <si>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</si>
  <si>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</si>
  <si>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</si>
  <si>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</si>
  <si>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</si>
  <si>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</si>
  <si>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</si>
  <si>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</si>
  <si>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</si>
  <si>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</si>
  <si>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</si>
  <si>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</si>
  <si>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</si>
  <si>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</si>
  <si>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</si>
  <si>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</si>
  <si>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</si>
  <si>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</si>
  <si>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</si>
  <si>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</si>
  <si>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</si>
  <si>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</si>
  <si>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</si>
  <si>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</si>
  <si>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</si>
  <si>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</si>
  <si>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</si>
  <si>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</si>
  <si>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</si>
  <si>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</si>
  <si>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</si>
  <si>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</si>
  <si>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</si>
  <si>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</si>
  <si>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</si>
  <si>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</si>
  <si>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</si>
  <si>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</si>
  <si>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</si>
  <si>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</si>
  <si>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</si>
  <si>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</si>
  <si>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</si>
  <si>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</si>
  <si>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</si>
  <si>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</si>
  <si>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</si>
  <si>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</si>
  <si>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</si>
  <si>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</si>
  <si>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</si>
  <si>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</si>
  <si>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</si>
  <si>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</si>
  <si>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</si>
  <si>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</si>
  <si>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</si>
  <si>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</si>
  <si>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</si>
  <si>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</si>
  <si>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</si>
  <si>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</si>
  <si>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</si>
  <si>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</si>
  <si>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</si>
  <si>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</si>
  <si>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</si>
  <si>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</si>
  <si>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</si>
  <si>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</si>
  <si>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</si>
  <si>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</si>
  <si>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</si>
  <si>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</si>
  <si>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</si>
  <si>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</si>
  <si>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</si>
  <si>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</si>
  <si>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</si>
  <si>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</si>
  <si>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</si>
  <si>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</si>
  <si>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</si>
  <si>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</si>
  <si>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</si>
  <si>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</si>
  <si>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</si>
  <si>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</si>
  <si>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</si>
  <si>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</si>
  <si>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</si>
  <si>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</si>
  <si>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</si>
  <si>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</si>
  <si>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</si>
  <si>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</si>
  <si>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</si>
  <si>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</si>
  <si>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</si>
  <si>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</si>
  <si>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</si>
  <si>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</si>
  <si>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</si>
  <si>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</si>
  <si>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</si>
  <si>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</si>
  <si>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</si>
  <si>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</si>
  <si>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</si>
  <si>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</si>
  <si>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</si>
  <si>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</si>
  <si>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</si>
  <si>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</si>
  <si>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</si>
  <si>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</si>
  <si>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</si>
  <si>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</si>
  <si>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</si>
  <si>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</si>
  <si>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</si>
  <si>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</si>
  <si>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</si>
  <si>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</si>
  <si>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</si>
  <si>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</si>
  <si>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</si>
  <si>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</si>
  <si>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</si>
  <si>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</si>
  <si>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</si>
  <si>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</si>
  <si>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</si>
  <si>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</si>
  <si>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</si>
  <si>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</si>
  <si>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</si>
  <si>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</si>
  <si>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</si>
  <si>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</si>
  <si>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</si>
  <si>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</si>
  <si>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</si>
  <si>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</si>
  <si>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</si>
  <si>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</si>
  <si>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</si>
  <si>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</si>
  <si>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</si>
  <si>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</si>
  <si>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</si>
  <si>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</si>
  <si>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</si>
  <si>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</si>
  <si>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</si>
  <si>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</si>
  <si>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</si>
  <si>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</si>
  <si>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</si>
  <si>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</si>
  <si>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</si>
  <si>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</si>
  <si>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</si>
  <si>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</si>
  <si>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</si>
  <si>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</si>
  <si>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</si>
  <si>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</si>
  <si>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</si>
  <si>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</si>
  <si>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</si>
  <si>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</si>
  <si>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</si>
  <si>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</si>
  <si>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</si>
  <si>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</si>
  <si>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</si>
  <si>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</si>
  <si>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</si>
  <si>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</si>
  <si>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</si>
  <si>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</si>
  <si>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</si>
  <si>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</si>
  <si>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</si>
  <si>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</si>
  <si>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</si>
  <si>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</si>
  <si>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</si>
  <si>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</si>
  <si>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</si>
  <si>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</si>
  <si>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</si>
  <si>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</si>
  <si>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</si>
  <si>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</si>
  <si>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</si>
  <si>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</si>
  <si>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</si>
  <si>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</si>
  <si>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</si>
  <si>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</si>
  <si>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</si>
  <si>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</si>
  <si>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</si>
  <si>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</si>
  <si>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</si>
  <si>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</si>
  <si>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</si>
  <si>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</si>
  <si>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</si>
  <si>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</si>
  <si>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</si>
  <si>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</si>
  <si>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</si>
  <si>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</si>
  <si>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</si>
  <si>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</si>
  <si>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</si>
  <si>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</si>
  <si>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</si>
  <si>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</si>
  <si>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</si>
  <si>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</si>
  <si>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</si>
  <si>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</si>
  <si>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</si>
  <si>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</si>
  <si>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</si>
  <si>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</si>
  <si>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</si>
  <si>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</si>
  <si>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</si>
  <si>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</si>
  <si>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</si>
  <si>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</si>
  <si>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</si>
  <si>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</si>
  <si>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</si>
  <si>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</si>
  <si>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</si>
  <si>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</si>
  <si>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</si>
  <si>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</si>
  <si>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</si>
  <si>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</si>
  <si>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</si>
  <si>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</si>
  <si>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</si>
  <si>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</si>
  <si>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</si>
  <si>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</si>
  <si>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</si>
  <si>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</si>
  <si>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</si>
  <si>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</si>
  <si>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</si>
  <si>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</si>
  <si>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</si>
  <si>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</si>
  <si>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</si>
  <si>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</si>
  <si>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</si>
  <si>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</si>
  <si>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</si>
  <si>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</si>
  <si>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</si>
  <si>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</si>
  <si>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</si>
  <si>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</si>
  <si>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</si>
  <si>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</si>
  <si>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</si>
  <si>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</si>
  <si>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</si>
  <si>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</si>
  <si>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</si>
  <si>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</si>
  <si>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</si>
  <si>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</si>
  <si>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</si>
  <si>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</si>
  <si>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</si>
  <si>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</si>
  <si>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</si>
  <si>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</si>
  <si>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</si>
  <si>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</si>
  <si>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</si>
  <si>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</si>
  <si>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</si>
  <si>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</si>
  <si>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</si>
  <si>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</si>
  <si>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</si>
  <si>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</si>
  <si>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</si>
  <si>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</si>
  <si>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</si>
  <si>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</si>
  <si>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</si>
  <si>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</si>
  <si>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</si>
  <si>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</si>
  <si>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</si>
  <si>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</si>
  <si>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</si>
  <si>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</si>
  <si>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</si>
  <si>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</si>
  <si>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</si>
  <si>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</si>
  <si>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</si>
  <si>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</si>
  <si>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</si>
  <si>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</si>
  <si>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</si>
  <si>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</si>
  <si>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</si>
  <si>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</si>
  <si>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</si>
  <si>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</si>
  <si>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</si>
  <si>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</si>
  <si>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</si>
  <si>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</si>
  <si>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</si>
  <si>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</si>
  <si>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</si>
  <si>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</si>
  <si>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</si>
  <si>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</si>
  <si>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</si>
  <si>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</si>
  <si>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</si>
  <si>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</si>
  <si>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</si>
  <si>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</si>
  <si>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</si>
  <si>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</si>
  <si>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</si>
  <si>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</si>
  <si>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</si>
  <si>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</si>
  <si>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</si>
  <si>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</si>
  <si>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</si>
  <si>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</si>
  <si>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</si>
  <si>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</si>
  <si>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</si>
  <si>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</si>
  <si>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</si>
  <si>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</si>
  <si>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</si>
  <si>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</si>
  <si>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</si>
  <si>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</si>
  <si>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</si>
  <si>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</si>
  <si>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</si>
  <si>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</si>
  <si>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</si>
  <si>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</si>
  <si>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</si>
  <si>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</si>
  <si>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</si>
  <si>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</si>
  <si>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</si>
  <si>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</si>
  <si>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</si>
  <si>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</si>
  <si>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</si>
  <si>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</si>
  <si>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</si>
  <si>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</si>
  <si>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</si>
  <si>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</si>
  <si>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</si>
  <si>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</si>
  <si>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</si>
  <si>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</si>
  <si>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</si>
  <si>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</si>
  <si>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</si>
  <si>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</si>
  <si>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</si>
  <si>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</si>
  <si>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</si>
  <si>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</si>
  <si>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</si>
  <si>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</si>
  <si>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</si>
  <si>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</si>
  <si>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</si>
  <si>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</si>
  <si>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</si>
  <si>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</si>
  <si>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</si>
  <si>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</si>
  <si>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</si>
  <si>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</si>
  <si>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</si>
  <si>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</si>
  <si>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</si>
  <si>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</si>
  <si>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</si>
  <si>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</si>
  <si>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</si>
  <si>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</si>
  <si>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</si>
  <si>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</si>
  <si>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</si>
  <si>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</si>
  <si>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</si>
  <si>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</si>
  <si>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</si>
  <si>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</si>
  <si>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</si>
  <si>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</si>
  <si>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</si>
  <si>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</si>
  <si>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</si>
  <si>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</si>
  <si>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</si>
  <si>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</si>
  <si>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</si>
  <si>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</si>
  <si>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</si>
  <si>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</si>
  <si>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</si>
  <si>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</si>
  <si>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</si>
  <si>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</si>
  <si>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</si>
  <si>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</si>
  <si>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</si>
  <si>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</si>
  <si>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</si>
  <si>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</si>
  <si>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</si>
  <si>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</si>
  <si>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</si>
  <si>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</si>
  <si>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</si>
  <si>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</si>
  <si>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</si>
  <si>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</si>
  <si>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</si>
  <si>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</si>
  <si>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</si>
  <si>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</si>
  <si>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</si>
  <si>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</si>
  <si>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</si>
  <si>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</si>
  <si>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</si>
  <si>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</si>
  <si>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</si>
  <si>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</si>
  <si>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</si>
  <si>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</si>
  <si>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</si>
  <si>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</si>
  <si>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</si>
  <si>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</si>
  <si>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</si>
  <si>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</si>
  <si>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</si>
  <si>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</si>
  <si>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</si>
  <si>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</si>
  <si>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</si>
  <si>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</si>
  <si>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</si>
  <si>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</si>
  <si>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</si>
  <si>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</si>
  <si>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</si>
  <si>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</si>
  <si>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</si>
  <si>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</si>
  <si>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</si>
  <si>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</si>
  <si>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</si>
  <si>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</si>
  <si>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</si>
  <si>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</si>
  <si>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</si>
  <si>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</si>
  <si>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</si>
  <si>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</si>
  <si>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</si>
  <si>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</si>
  <si>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</si>
  <si>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</si>
  <si>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</si>
  <si>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</si>
  <si>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</si>
  <si>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</si>
  <si>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</si>
  <si>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</si>
  <si>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</si>
  <si>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</si>
  <si>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</si>
  <si>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</si>
  <si>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</si>
  <si>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</si>
  <si>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</si>
  <si>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</si>
  <si>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</si>
  <si>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</si>
  <si>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</si>
  <si>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</si>
  <si>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</si>
  <si>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</si>
  <si>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</si>
  <si>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</si>
  <si>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</si>
  <si>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</si>
  <si>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</si>
  <si>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</si>
  <si>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</si>
  <si>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</si>
  <si>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</si>
  <si>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</si>
  <si>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</si>
  <si>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</si>
  <si>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</si>
  <si>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</si>
  <si>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</si>
  <si>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</si>
  <si>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</si>
  <si>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</si>
  <si>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</si>
  <si>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</si>
  <si>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</si>
  <si>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</si>
  <si>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</si>
  <si>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</si>
  <si>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</si>
  <si>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</si>
  <si>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</si>
  <si>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</si>
  <si>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</si>
  <si>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</si>
  <si>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</si>
  <si>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</si>
  <si>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</si>
  <si>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</si>
  <si>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</si>
  <si>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</si>
  <si>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</si>
  <si>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</si>
  <si>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</si>
  <si>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</si>
  <si>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</si>
  <si>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</si>
  <si>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</si>
  <si>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</si>
  <si>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</si>
  <si>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</si>
  <si>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</si>
  <si>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</si>
  <si>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</si>
  <si>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</si>
  <si>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</si>
  <si>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</si>
  <si>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</si>
  <si>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</si>
  <si>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</si>
  <si>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</si>
  <si>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</si>
  <si>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</si>
  <si>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</si>
  <si>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</si>
  <si>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</si>
  <si>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</si>
  <si>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</si>
  <si>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</si>
  <si>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</si>
  <si>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</si>
  <si>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</si>
  <si>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</si>
  <si>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</si>
  <si>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</si>
  <si>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</si>
  <si>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</si>
  <si>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</si>
  <si>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</si>
  <si>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</si>
  <si>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</si>
  <si>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</si>
  <si>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</si>
  <si>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</si>
  <si>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</si>
  <si>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</si>
  <si>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</si>
  <si>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</si>
  <si>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</si>
  <si>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</si>
  <si>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</si>
  <si>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</si>
  <si>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</si>
  <si>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</si>
  <si>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</si>
  <si>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</si>
  <si>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</si>
  <si>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</si>
  <si>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</si>
  <si>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</si>
  <si>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</si>
  <si>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</si>
  <si>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</si>
  <si>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</si>
  <si>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</si>
  <si>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</si>
  <si>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</si>
  <si>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</si>
  <si>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</si>
  <si>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</si>
  <si>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</si>
  <si>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</si>
  <si>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</si>
  <si>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</si>
  <si>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</si>
  <si>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</si>
  <si>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</si>
  <si>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</si>
  <si>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</si>
  <si>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</si>
  <si>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</si>
  <si>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</si>
  <si>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</si>
  <si>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</si>
  <si>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</si>
  <si>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</si>
  <si>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</si>
  <si>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</si>
  <si>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</si>
  <si>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</si>
  <si>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</si>
  <si>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</si>
  <si>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</si>
  <si>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</si>
  <si>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</si>
  <si>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</si>
  <si>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</si>
  <si>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</si>
  <si>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</si>
  <si>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</si>
  <si>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</si>
  <si>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</si>
  <si>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</si>
  <si>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</si>
  <si>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</si>
  <si>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</si>
  <si>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</si>
  <si>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</si>
  <si>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</si>
  <si>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</si>
  <si>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</si>
  <si>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</si>
  <si>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</si>
  <si>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</si>
  <si>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</si>
  <si>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</si>
  <si>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</si>
  <si>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</si>
  <si>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</si>
  <si>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</si>
  <si>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</si>
  <si>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</si>
  <si>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</si>
  <si>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</si>
  <si>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</si>
  <si>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</si>
  <si>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</si>
  <si>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</si>
  <si>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</si>
  <si>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</si>
  <si>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</si>
  <si>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</si>
  <si>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</si>
  <si>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</si>
  <si>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</si>
  <si>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</si>
  <si>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</si>
  <si>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</si>
  <si>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</si>
  <si>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</si>
  <si>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</si>
  <si>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</si>
  <si>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</si>
  <si>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</si>
  <si>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</si>
  <si>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</si>
  <si>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</si>
  <si>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</si>
  <si>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</si>
  <si>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</si>
  <si>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</si>
  <si>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</si>
  <si>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</si>
  <si>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</si>
  <si>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</si>
  <si>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</si>
  <si>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</si>
  <si>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</si>
  <si>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</si>
  <si>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</si>
  <si>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</si>
  <si>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</si>
  <si>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</si>
  <si>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</si>
  <si>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</si>
  <si>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</si>
  <si>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</si>
  <si>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</si>
  <si>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</si>
  <si>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</si>
  <si>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</si>
  <si>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</si>
  <si>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</si>
  <si>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</si>
  <si>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</si>
  <si>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</si>
  <si>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</si>
  <si>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</si>
  <si>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</si>
  <si>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</si>
  <si>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</si>
  <si>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</si>
  <si>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</si>
  <si>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</si>
  <si>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</si>
  <si>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</si>
  <si>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</si>
  <si>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</si>
  <si>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</si>
  <si>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</si>
  <si>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</si>
  <si>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</si>
  <si>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</si>
  <si>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</si>
  <si>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</si>
  <si>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</si>
  <si>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</si>
  <si>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</si>
  <si>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</si>
  <si>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</si>
  <si>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</si>
  <si>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</si>
  <si>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</si>
  <si>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</si>
  <si>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</si>
  <si>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</si>
  <si>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</si>
  <si>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</si>
  <si>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</si>
  <si>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</si>
  <si>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</si>
  <si>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</si>
  <si>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</si>
  <si>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</si>
  <si>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</si>
  <si>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</si>
  <si>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</si>
  <si>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</si>
  <si>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</si>
  <si>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</si>
  <si>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</si>
  <si>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</si>
  <si>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</si>
  <si>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</si>
  <si>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</si>
  <si>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</si>
  <si>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</si>
  <si>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</si>
  <si>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</si>
  <si>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</si>
  <si>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</si>
  <si>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</si>
  <si>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</si>
  <si>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</si>
  <si>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</si>
  <si>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</si>
  <si>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</si>
  <si>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</si>
  <si>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</si>
  <si>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</si>
  <si>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</si>
  <si>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</si>
  <si>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</si>
  <si>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</si>
  <si>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</si>
  <si>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</si>
  <si>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</si>
  <si>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</si>
  <si>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</si>
  <si>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</si>
  <si>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</si>
  <si>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</si>
  <si>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</si>
  <si>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</si>
  <si>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</si>
  <si>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</si>
  <si>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</si>
  <si>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</si>
  <si>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</si>
  <si>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</si>
  <si>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</si>
  <si>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</si>
  <si>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</si>
  <si>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</si>
  <si>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</si>
  <si>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</si>
  <si>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</si>
  <si>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</si>
  <si>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</si>
  <si>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</si>
  <si>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</si>
  <si>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</si>
  <si>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</si>
  <si>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</si>
  <si>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</si>
  <si>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</si>
  <si>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</si>
  <si>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</si>
  <si>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</si>
  <si>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</si>
  <si>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</si>
  <si>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</si>
  <si>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</si>
  <si>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</si>
  <si>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</si>
  <si>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</si>
  <si>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</si>
  <si>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</si>
  <si>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</si>
  <si>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</si>
  <si>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</si>
  <si>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</si>
  <si>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</si>
  <si>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</si>
  <si>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</si>
  <si>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</si>
  <si>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</si>
  <si>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</si>
  <si>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</si>
  <si>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</si>
  <si>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</si>
  <si>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</si>
  <si>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</si>
  <si>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</si>
  <si>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</si>
  <si>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</si>
  <si>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</si>
  <si>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</si>
  <si>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</si>
  <si>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</si>
  <si>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</si>
  <si>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</si>
  <si>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</si>
  <si>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</si>
  <si>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</si>
  <si>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</si>
  <si>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</si>
  <si>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</si>
  <si>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</si>
  <si>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</si>
  <si>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</si>
  <si>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</si>
  <si>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</si>
  <si>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</si>
  <si>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</si>
  <si>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</si>
  <si>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</si>
  <si>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</si>
  <si>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</si>
  <si>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</si>
  <si>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</si>
  <si>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</si>
  <si>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</si>
  <si>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</si>
  <si>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</si>
  <si>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</si>
  <si>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</si>
  <si>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</si>
  <si>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</si>
  <si>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</si>
  <si>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</si>
  <si>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</si>
  <si>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</si>
  <si>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</si>
  <si>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</si>
  <si>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</si>
  <si>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</si>
  <si>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</si>
  <si>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</si>
  <si>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</si>
  <si>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</si>
  <si>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</si>
  <si>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</si>
  <si>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</si>
  <si>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</si>
  <si>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</si>
  <si>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</si>
  <si>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</si>
  <si>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</si>
  <si>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</si>
  <si>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</si>
  <si>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</si>
  <si>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</si>
  <si>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</si>
  <si>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</si>
  <si>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</si>
  <si>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</si>
  <si>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</si>
  <si>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</si>
  <si>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</si>
  <si>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</si>
  <si>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</si>
  <si>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</si>
  <si>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</si>
  <si>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</si>
  <si>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</si>
  <si>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</si>
  <si>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</si>
  <si>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</si>
  <si>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</si>
  <si>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</si>
  <si>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</si>
  <si>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</si>
  <si>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</si>
  <si>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</si>
  <si>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</si>
  <si>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</si>
  <si>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</si>
  <si>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</si>
  <si>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</si>
  <si>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</si>
  <si>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</si>
  <si>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</si>
  <si>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</si>
  <si>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</si>
  <si>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</si>
  <si>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</si>
  <si>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</si>
  <si>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</si>
  <si>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</si>
  <si>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</si>
  <si>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</si>
  <si>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</si>
  <si>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</si>
  <si>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</si>
  <si>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</si>
  <si>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</si>
  <si>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</si>
  <si>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</si>
  <si>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</si>
  <si>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</si>
  <si>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</si>
  <si>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</si>
  <si>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</si>
  <si>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</si>
  <si>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</si>
  <si>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</si>
  <si>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</si>
  <si>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</si>
  <si>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</si>
  <si>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</si>
  <si>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</si>
  <si>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</si>
  <si>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</si>
  <si>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</si>
  <si>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</si>
  <si>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</si>
  <si>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</si>
  <si>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</si>
  <si>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</si>
  <si>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</si>
  <si>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</si>
  <si>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</si>
  <si>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</si>
  <si>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</si>
  <si>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</si>
  <si>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</si>
  <si>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</si>
  <si>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</si>
  <si>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</si>
  <si>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</si>
  <si>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</si>
  <si>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</si>
  <si>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</si>
  <si>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</si>
  <si>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</si>
  <si>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</si>
  <si>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</si>
  <si>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</si>
  <si>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</si>
  <si>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</si>
  <si>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</si>
  <si>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</si>
  <si>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</si>
  <si>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</si>
  <si>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</si>
  <si>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</si>
  <si>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</si>
  <si>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</si>
  <si>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</si>
  <si>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</si>
  <si>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</si>
  <si>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</si>
  <si>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</si>
  <si>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</si>
  <si>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</si>
  <si>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</si>
  <si>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</si>
  <si>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</si>
  <si>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</si>
  <si>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</si>
  <si>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</si>
  <si>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</si>
  <si>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</si>
  <si>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</si>
  <si>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</si>
  <si>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</si>
  <si>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</si>
  <si>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</si>
  <si>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</si>
  <si>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</si>
  <si>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</si>
  <si>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</si>
  <si>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</si>
  <si>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</si>
  <si>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</si>
  <si>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</si>
  <si>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</si>
  <si>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</si>
  <si>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</si>
  <si>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</si>
  <si>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</si>
  <si>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</si>
  <si>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</si>
  <si>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</si>
  <si>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</si>
  <si>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</si>
  <si>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</si>
  <si>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</si>
  <si>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</si>
  <si>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</si>
  <si>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</si>
  <si>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</si>
  <si>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</si>
  <si>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</si>
  <si>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</si>
  <si>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</si>
  <si>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</si>
  <si>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</si>
  <si>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</si>
  <si>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</si>
  <si>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</si>
  <si>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</si>
  <si>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</si>
  <si>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</si>
  <si>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</si>
  <si>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</si>
  <si>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</si>
  <si>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</si>
  <si>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</si>
  <si>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</si>
  <si>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</si>
  <si>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</si>
  <si>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</si>
  <si>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</si>
  <si>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</si>
  <si>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</si>
  <si>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</si>
  <si>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</si>
  <si>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</si>
  <si>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</si>
  <si>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</si>
  <si>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</si>
  <si>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</si>
  <si>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</si>
  <si>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</si>
  <si>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</si>
  <si>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</si>
  <si>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</si>
  <si>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</si>
  <si>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</si>
  <si>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</si>
  <si>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</si>
  <si>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</si>
  <si>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</si>
  <si>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</si>
  <si>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</si>
  <si>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</si>
  <si>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</si>
  <si>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</si>
  <si>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</si>
  <si>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</si>
  <si>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</si>
  <si>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</si>
  <si>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</si>
  <si>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</si>
  <si>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</si>
  <si>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</si>
  <si>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</si>
  <si>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</si>
  <si>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</si>
  <si>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</si>
  <si>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</si>
  <si>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</si>
  <si>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</si>
  <si>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</si>
  <si>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</si>
  <si>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</si>
  <si>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</si>
  <si>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</si>
  <si>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</si>
  <si>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</si>
  <si>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</si>
  <si>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</si>
  <si>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</si>
  <si>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</si>
  <si>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</si>
  <si>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</si>
  <si>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</si>
  <si>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</si>
  <si>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</si>
  <si>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</si>
  <si>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</si>
  <si>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</si>
  <si>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</si>
  <si>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</si>
  <si>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</si>
  <si>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</si>
  <si>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</si>
  <si>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</si>
  <si>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</si>
  <si>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</si>
  <si>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</si>
  <si>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</si>
  <si>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</si>
  <si>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</si>
  <si>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</si>
  <si>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</si>
  <si>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</si>
  <si>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</si>
  <si>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</si>
  <si>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</si>
  <si>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</si>
  <si>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</si>
  <si>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</si>
  <si>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</si>
  <si>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</si>
  <si>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</si>
  <si>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</si>
  <si>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</si>
  <si>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</si>
  <si>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</si>
  <si>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</si>
  <si>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</si>
  <si>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</si>
  <si>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</si>
  <si>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</si>
  <si>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</si>
  <si>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</si>
  <si>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</si>
  <si>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</si>
  <si>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</si>
  <si>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</si>
  <si>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</si>
  <si>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</si>
  <si>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</si>
  <si>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</si>
  <si>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</si>
  <si>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</si>
  <si>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</si>
  <si>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</si>
  <si>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</si>
  <si>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</si>
  <si>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</si>
  <si>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</si>
  <si>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</si>
  <si>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</si>
  <si>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</si>
  <si>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</si>
  <si>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</si>
  <si>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</si>
  <si>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</si>
  <si>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</si>
  <si>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</si>
  <si>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</si>
  <si>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</si>
  <si>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</si>
  <si>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</si>
  <si>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</si>
  <si>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</si>
  <si>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</si>
  <si>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</si>
  <si>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</si>
  <si>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</si>
  <si>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</si>
  <si>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</si>
  <si>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</si>
  <si>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</si>
  <si>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</si>
  <si>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</si>
  <si>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</si>
  <si>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</si>
  <si>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</si>
  <si>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</si>
  <si>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</si>
  <si>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</si>
  <si>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</si>
  <si>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</si>
  <si>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</si>
  <si>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</si>
  <si>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</si>
  <si>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</si>
  <si>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</si>
  <si>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</si>
  <si>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</si>
  <si>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</si>
  <si>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</si>
  <si>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</si>
  <si>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</si>
  <si>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</si>
  <si>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</si>
  <si>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</si>
  <si>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</si>
  <si>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</si>
  <si>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</si>
  <si>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</si>
  <si>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</si>
  <si>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</si>
  <si>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</si>
  <si>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</si>
  <si>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</si>
  <si>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</si>
  <si>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</si>
  <si>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</si>
  <si>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</si>
  <si>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</si>
  <si>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</si>
  <si>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</si>
  <si>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</si>
  <si>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</si>
  <si>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</si>
  <si>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</si>
  <si>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</si>
  <si>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</si>
  <si>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</si>
  <si>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</si>
  <si>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</si>
  <si>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</si>
  <si>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</si>
  <si>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</si>
  <si>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</si>
  <si>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</si>
  <si>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</si>
  <si>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</si>
  <si>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</si>
  <si>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</si>
  <si>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</si>
  <si>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</si>
  <si>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</si>
  <si>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</si>
  <si>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</si>
  <si>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</si>
  <si>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</si>
  <si>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</si>
  <si>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</si>
  <si>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</si>
  <si>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</si>
  <si>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</si>
  <si>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</si>
  <si>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</si>
  <si>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</si>
  <si>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</si>
  <si>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</si>
  <si>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</si>
  <si>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</si>
  <si>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</si>
  <si>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</si>
  <si>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</si>
  <si>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</si>
  <si>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</si>
  <si>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</si>
  <si>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</si>
  <si>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</si>
  <si>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</si>
  <si>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</si>
  <si>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</si>
  <si>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</si>
  <si>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</si>
  <si>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</si>
  <si>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</si>
  <si>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</si>
  <si>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</si>
  <si>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</si>
  <si>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</si>
  <si>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</si>
  <si>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</si>
  <si>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</si>
  <si>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</si>
  <si>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</si>
  <si>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</si>
  <si>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</si>
  <si>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</si>
  <si>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</si>
  <si>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</si>
  <si>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</si>
  <si>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</si>
  <si>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</si>
  <si>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</si>
  <si>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</si>
  <si>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</si>
  <si>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</si>
  <si>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</si>
  <si>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</si>
  <si>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</si>
  <si>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</si>
  <si>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</si>
  <si>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</si>
  <si>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</si>
  <si>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</si>
  <si>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</si>
  <si>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</si>
  <si>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</si>
  <si>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</si>
  <si>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</si>
  <si>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</si>
  <si>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</si>
  <si>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</si>
  <si>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</si>
  <si>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</si>
  <si>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</si>
  <si>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</si>
  <si>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</si>
  <si>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</si>
  <si>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</si>
  <si>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</si>
  <si>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</si>
  <si>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</si>
  <si>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</si>
  <si>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</si>
  <si>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</si>
  <si>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</si>
  <si>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</si>
  <si>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</si>
  <si>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</si>
  <si>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</si>
  <si>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</si>
  <si>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</si>
  <si>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</si>
  <si>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</si>
  <si>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</si>
  <si>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</si>
  <si>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</si>
  <si>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</si>
  <si>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</si>
  <si>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</si>
  <si>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</si>
  <si>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</si>
  <si>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</si>
  <si>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</si>
  <si>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</si>
  <si>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</si>
  <si>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</si>
  <si>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</si>
  <si>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</si>
  <si>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</si>
  <si>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</si>
  <si>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</si>
  <si>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</si>
  <si>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</si>
  <si>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</si>
  <si>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</si>
  <si>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</si>
  <si>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</si>
  <si>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</si>
  <si>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</si>
  <si>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</si>
  <si>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</si>
  <si>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</si>
  <si>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</si>
  <si>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</si>
  <si>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</si>
  <si>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</si>
  <si>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</si>
  <si>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</si>
  <si>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</si>
  <si>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</si>
  <si>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</si>
  <si>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</si>
  <si>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</si>
  <si>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</si>
  <si>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</si>
  <si>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</si>
  <si>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</si>
  <si>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</si>
  <si>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</si>
  <si>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</si>
  <si>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</si>
  <si>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</si>
  <si>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</si>
  <si>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</si>
  <si>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</si>
  <si>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</si>
  <si>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</si>
  <si>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</si>
  <si>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</si>
  <si>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</si>
  <si>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</si>
  <si>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</si>
  <si>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</si>
  <si>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</si>
  <si>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</si>
  <si>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</si>
  <si>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</si>
  <si>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</si>
  <si>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</si>
  <si>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</si>
  <si>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</si>
  <si>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</si>
  <si>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</si>
  <si>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</si>
  <si>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</si>
  <si>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</si>
  <si>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</si>
  <si>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</si>
  <si>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</si>
  <si>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</si>
  <si>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</si>
  <si>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</si>
  <si>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</si>
  <si>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</si>
  <si>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</si>
  <si>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</si>
  <si>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</si>
  <si>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</si>
  <si>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</si>
  <si>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</si>
  <si>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</si>
  <si>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</si>
  <si>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</si>
  <si>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</si>
  <si>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</si>
  <si>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</si>
  <si>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</si>
  <si>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</si>
  <si>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</si>
  <si>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</si>
  <si>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</si>
  <si>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</si>
  <si>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</si>
  <si>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</si>
  <si>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</si>
  <si>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</si>
  <si>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</si>
  <si>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</si>
  <si>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</si>
  <si>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</si>
  <si>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</si>
  <si>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</si>
  <si>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</si>
  <si>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</si>
  <si>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</si>
  <si>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</si>
  <si>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</si>
  <si>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</si>
  <si>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</si>
  <si>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</si>
  <si>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</si>
  <si>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</si>
  <si>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</si>
  <si>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</si>
  <si>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</si>
  <si>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</si>
  <si>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</si>
  <si>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</si>
  <si>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</si>
  <si>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</si>
  <si>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</si>
  <si>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</si>
  <si>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</si>
  <si>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</si>
  <si>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</si>
  <si>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</si>
  <si>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</si>
  <si>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</si>
  <si>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</si>
  <si>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</si>
  <si>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</si>
  <si>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</si>
  <si>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</si>
  <si>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</si>
  <si>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</si>
  <si>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</si>
  <si>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</si>
  <si>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</si>
  <si>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</si>
  <si>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</si>
  <si>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</si>
  <si>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</si>
  <si>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</si>
  <si>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</si>
  <si>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</si>
  <si>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</si>
  <si>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</si>
  <si>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</si>
  <si>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</si>
  <si>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</si>
  <si>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</si>
  <si>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</si>
  <si>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</si>
  <si>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</si>
  <si>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</si>
  <si>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</si>
  <si>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</si>
  <si>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</si>
  <si>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</si>
  <si>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</si>
  <si>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</si>
  <si>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</si>
  <si>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</si>
  <si>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</si>
  <si>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</si>
  <si>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</si>
  <si>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</si>
  <si>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</si>
  <si>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</si>
  <si>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</si>
  <si>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</si>
  <si>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</si>
  <si>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</si>
  <si>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</si>
  <si>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</si>
  <si>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</si>
  <si>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</si>
  <si>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</si>
  <si>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</si>
  <si>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</si>
  <si>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</si>
  <si>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</si>
  <si>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</si>
  <si>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</si>
  <si>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</si>
  <si>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</si>
  <si>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</si>
  <si>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</si>
  <si>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</si>
  <si>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</si>
  <si>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</si>
  <si>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</si>
  <si>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</si>
  <si>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</si>
  <si>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</si>
  <si>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</si>
  <si>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</si>
  <si>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</si>
  <si>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</si>
  <si>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</si>
  <si>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</si>
  <si>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</si>
  <si>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</si>
  <si>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</si>
  <si>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</si>
  <si>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</si>
  <si>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</si>
  <si>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</si>
  <si>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</si>
  <si>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</si>
  <si>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</si>
  <si>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</si>
  <si>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</si>
  <si>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</si>
  <si>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</si>
  <si>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</si>
  <si>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</si>
  <si>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</si>
  <si>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</si>
  <si>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</si>
  <si>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</si>
  <si>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</si>
  <si>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</si>
  <si>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</si>
  <si>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</si>
  <si>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</si>
  <si>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</si>
  <si>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</si>
  <si>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</si>
  <si>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</si>
  <si>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</si>
  <si>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</si>
  <si>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</si>
  <si>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</si>
  <si>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</si>
  <si>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</si>
  <si>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</si>
  <si>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</si>
  <si>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</si>
  <si>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</si>
  <si>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</si>
  <si>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</si>
  <si>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</si>
  <si>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</si>
  <si>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</si>
  <si>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</si>
  <si>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</si>
  <si>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</si>
  <si>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</si>
  <si>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</si>
  <si>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</si>
  <si>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</si>
  <si>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</si>
  <si>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</si>
  <si>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</si>
  <si>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</si>
  <si>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</si>
  <si>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</si>
  <si>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</si>
  <si>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</si>
  <si>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</si>
  <si>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</si>
  <si>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</si>
  <si>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</si>
  <si>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</si>
  <si>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</si>
  <si>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</si>
  <si>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</si>
  <si>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</si>
  <si>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</si>
  <si>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</si>
  <si>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</si>
  <si>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</si>
  <si>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</si>
  <si>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</si>
  <si>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</si>
  <si>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</si>
  <si>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</si>
  <si>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</si>
  <si>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</si>
  <si>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</si>
  <si>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</si>
  <si>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</si>
  <si>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</si>
  <si>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</si>
  <si>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</si>
  <si>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</si>
  <si>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</si>
  <si>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</si>
  <si>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</si>
  <si>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</si>
  <si>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</si>
  <si>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</si>
  <si>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</si>
  <si>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</si>
  <si>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</si>
  <si>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</si>
  <si>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</si>
  <si>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</si>
  <si>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</si>
  <si>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</si>
  <si>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</si>
  <si>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</si>
  <si>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</si>
  <si>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</si>
  <si>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</si>
  <si>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</si>
  <si>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</si>
  <si>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</si>
  <si>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</si>
  <si>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</si>
  <si>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</si>
  <si>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</si>
  <si>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</si>
  <si>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</si>
  <si>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</si>
  <si>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</si>
  <si>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</si>
  <si>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</si>
  <si>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</si>
  <si>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</si>
  <si>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</si>
  <si>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</si>
  <si>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</si>
  <si>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</si>
  <si>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</si>
  <si>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</si>
  <si>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</si>
  <si>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</si>
  <si>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</si>
  <si>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</si>
  <si>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</si>
  <si>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</si>
  <si>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</si>
  <si>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</si>
  <si>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</si>
  <si>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</si>
  <si>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</si>
  <si>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</si>
  <si>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</si>
  <si>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</si>
  <si>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</si>
  <si>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</si>
  <si>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</si>
  <si>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</si>
  <si>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</si>
  <si>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</si>
  <si>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</si>
  <si>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</si>
  <si>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</si>
  <si>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</si>
  <si>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</si>
  <si>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</si>
  <si>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</si>
  <si>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</si>
  <si>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</si>
  <si>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</si>
  <si>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</si>
  <si>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</si>
  <si>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</si>
  <si>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</si>
  <si>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</si>
  <si>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</si>
  <si>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</si>
  <si>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</si>
  <si>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</si>
  <si>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</si>
  <si>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</si>
  <si>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</si>
  <si>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</si>
  <si>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</si>
  <si>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</si>
  <si>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</si>
  <si>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</si>
  <si>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</si>
  <si>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</si>
  <si>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</si>
  <si>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</si>
  <si>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</si>
  <si>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</si>
  <si>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</si>
  <si>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</si>
  <si>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</si>
  <si>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</si>
  <si>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</si>
  <si>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</si>
  <si>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</si>
  <si>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</si>
  <si>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</si>
  <si>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</si>
  <si>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</si>
  <si>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</si>
  <si>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</si>
  <si>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</si>
  <si>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</si>
  <si>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</si>
  <si>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</si>
  <si>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</si>
  <si>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</si>
  <si>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</si>
  <si>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</si>
  <si>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</si>
  <si>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</si>
  <si>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</si>
  <si>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</si>
  <si>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</si>
  <si>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</si>
  <si>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</si>
  <si>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</si>
  <si>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</si>
  <si>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</si>
  <si>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</si>
  <si>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</si>
  <si>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</si>
  <si>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</si>
  <si>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</si>
  <si>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</si>
  <si>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</si>
  <si>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</si>
  <si>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</si>
  <si>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</si>
  <si>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</si>
  <si>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</si>
  <si>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</si>
  <si>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</si>
  <si>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</si>
  <si>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</si>
  <si>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</si>
  <si>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</si>
  <si>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</si>
  <si>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</si>
  <si>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</si>
  <si>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</si>
  <si>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</si>
  <si>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</si>
  <si>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</si>
  <si>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</si>
  <si>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</si>
  <si>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</si>
  <si>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</si>
  <si>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</si>
  <si>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</si>
  <si>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</si>
  <si>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</si>
  <si>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</si>
  <si>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</si>
  <si>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</si>
  <si>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</si>
  <si>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</si>
  <si>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</si>
  <si>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</si>
  <si>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</si>
  <si>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</si>
  <si>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</si>
  <si>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</si>
  <si>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</si>
  <si>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</si>
  <si>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</si>
  <si>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</si>
  <si>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</si>
  <si>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</si>
  <si>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</si>
  <si>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</si>
  <si>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</si>
  <si>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</si>
  <si>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</si>
  <si>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</si>
  <si>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</si>
  <si>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</si>
  <si>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</si>
  <si>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</si>
  <si>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</si>
  <si>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</si>
  <si>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</si>
  <si>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</si>
  <si>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</si>
  <si>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</si>
  <si>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</si>
  <si>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</si>
  <si>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</si>
  <si>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</si>
  <si>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</si>
  <si>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</si>
  <si>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</si>
  <si>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</si>
  <si>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</si>
  <si>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</si>
  <si>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</si>
  <si>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</si>
  <si>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</si>
  <si>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</si>
  <si>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</si>
  <si>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</si>
  <si>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</si>
  <si>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</si>
  <si>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</si>
  <si>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</si>
  <si>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</si>
  <si>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</si>
  <si>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</si>
  <si>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</si>
  <si>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</si>
  <si>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</si>
  <si>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</si>
  <si>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</si>
  <si>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</si>
  <si>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</si>
  <si>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</si>
  <si>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</si>
  <si>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</si>
  <si>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</si>
  <si>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</si>
  <si>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</si>
  <si>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</si>
  <si>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</si>
  <si>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</si>
  <si>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</si>
  <si>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</si>
  <si>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</si>
  <si>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</si>
  <si>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</si>
  <si>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</si>
  <si>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</si>
  <si>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</si>
  <si>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</si>
  <si>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</si>
  <si>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</si>
  <si>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</si>
  <si>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</si>
  <si>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</si>
  <si>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</si>
  <si>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</si>
  <si>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</si>
  <si>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</si>
  <si>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</si>
  <si>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</si>
  <si>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</si>
  <si>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</si>
  <si>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</si>
  <si>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</si>
  <si>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</si>
  <si>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</si>
  <si>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</si>
  <si>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</si>
  <si>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</si>
  <si>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</si>
  <si>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</si>
  <si>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</si>
  <si>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</si>
  <si>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</si>
  <si>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</si>
  <si>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</si>
  <si>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</si>
  <si>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</si>
  <si>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</si>
  <si>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</si>
  <si>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</si>
  <si>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</si>
  <si>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</si>
  <si>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</si>
  <si>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</si>
  <si>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</si>
  <si>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</si>
  <si>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</si>
  <si>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</si>
  <si>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</si>
  <si>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</si>
  <si>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</si>
  <si>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</si>
  <si>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</si>
  <si>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</si>
  <si>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</si>
  <si>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</si>
  <si>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</si>
  <si>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</si>
  <si>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</si>
  <si>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</si>
  <si>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</si>
  <si>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</si>
  <si>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</si>
  <si>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</si>
  <si>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</si>
  <si>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</si>
  <si>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</si>
  <si>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</si>
  <si>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</si>
  <si>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</si>
  <si>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</si>
  <si>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</si>
  <si>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</si>
  <si>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</si>
  <si>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</si>
  <si>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</si>
  <si>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</si>
  <si>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</si>
  <si>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</si>
  <si>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</si>
  <si>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</si>
  <si>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</si>
  <si>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</si>
  <si>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</si>
  <si>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</si>
  <si>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</si>
  <si>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</si>
  <si>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</si>
  <si>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</si>
  <si>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</si>
  <si>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</si>
  <si>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</si>
  <si>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</si>
  <si>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</si>
  <si>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</si>
  <si>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</si>
  <si>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</si>
  <si>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</si>
  <si>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</si>
  <si>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</si>
  <si>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</si>
  <si>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</si>
  <si>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</si>
  <si>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</si>
  <si>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</si>
  <si>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</si>
  <si>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</si>
  <si>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</si>
  <si>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</si>
  <si>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</si>
  <si>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</si>
  <si>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</si>
  <si>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</si>
  <si>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</si>
  <si>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</si>
  <si>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</si>
  <si>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</si>
  <si>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</si>
  <si>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</si>
  <si>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</si>
  <si>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</si>
  <si>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</si>
  <si>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</si>
  <si>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</si>
  <si>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</si>
  <si>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</si>
  <si>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</si>
  <si>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</si>
  <si>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</si>
  <si>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</si>
  <si>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</si>
  <si>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</si>
  <si>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</si>
  <si>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</si>
  <si>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</si>
  <si>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</si>
  <si>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</si>
  <si>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</si>
  <si>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</si>
  <si>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</si>
  <si>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</si>
  <si>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</si>
  <si>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</si>
  <si>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</si>
  <si>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</si>
  <si>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</si>
  <si>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</si>
  <si>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</si>
  <si>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</si>
  <si>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</si>
  <si>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</si>
  <si>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</si>
  <si>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</si>
  <si>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</si>
  <si>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</si>
  <si>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</si>
  <si>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</si>
  <si>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</si>
  <si>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</si>
  <si>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</si>
  <si>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</si>
  <si>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</si>
  <si>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</si>
  <si>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</si>
  <si>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</si>
  <si>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</si>
  <si>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</si>
  <si>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</si>
  <si>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</si>
  <si>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</si>
  <si>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</si>
  <si>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</si>
  <si>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</si>
  <si>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</si>
  <si>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</si>
  <si>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</si>
  <si>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</si>
  <si>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</si>
  <si>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</si>
  <si>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</si>
  <si>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</si>
  <si>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</si>
  <si>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</si>
  <si>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</si>
  <si>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</si>
  <si>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</si>
  <si>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</si>
  <si>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</si>
  <si>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</si>
  <si>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</si>
  <si>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</si>
  <si>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</si>
  <si>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</si>
  <si>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</si>
  <si>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</si>
  <si>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</si>
  <si>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</si>
  <si>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</si>
  <si>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</si>
  <si>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</si>
  <si>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</si>
  <si>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</si>
  <si>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</si>
  <si>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</si>
  <si>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</si>
  <si>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</si>
  <si>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</si>
  <si>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</si>
  <si>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</si>
  <si>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</si>
  <si>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</si>
  <si>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</si>
  <si>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</si>
  <si>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</si>
  <si>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</si>
  <si>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</si>
  <si>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</si>
  <si>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</si>
  <si>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</si>
  <si>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</si>
  <si>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</si>
  <si>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</si>
  <si>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</si>
  <si>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</si>
  <si>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</si>
  <si>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</si>
  <si>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</si>
  <si>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</si>
  <si>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</si>
  <si>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</si>
  <si>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</si>
  <si>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</si>
  <si>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</si>
  <si>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</si>
  <si>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</si>
  <si>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</si>
  <si>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</si>
  <si>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</si>
  <si>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</si>
  <si>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</si>
  <si>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</si>
  <si>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</si>
  <si>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</si>
  <si>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</si>
  <si>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</si>
  <si>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</si>
  <si>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</si>
  <si>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</si>
  <si>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</si>
  <si>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</si>
  <si>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</si>
  <si>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</si>
  <si>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</si>
  <si>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</si>
  <si>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</si>
  <si>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</si>
  <si>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</si>
  <si>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</si>
  <si>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</si>
  <si>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</si>
  <si>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</si>
  <si>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</si>
  <si>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</si>
  <si>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</si>
  <si>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</si>
  <si>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</si>
  <si>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</si>
  <si>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</si>
  <si>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</si>
  <si>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</si>
  <si>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</si>
  <si>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</si>
  <si>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</si>
  <si>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</si>
  <si>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</si>
  <si>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</si>
  <si>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</si>
  <si>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</si>
  <si>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</si>
  <si>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</si>
  <si>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</si>
  <si>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</si>
  <si>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</si>
  <si>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</si>
  <si>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</si>
  <si>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</si>
  <si>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</si>
  <si>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</si>
  <si>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</si>
  <si>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</si>
  <si>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</si>
  <si>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</si>
  <si>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</si>
  <si>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</si>
  <si>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</si>
  <si>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</si>
  <si>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</si>
  <si>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</si>
  <si>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</si>
  <si>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</si>
  <si>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</si>
  <si>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</si>
  <si>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</si>
  <si>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</si>
  <si>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</si>
  <si>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</si>
  <si>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</si>
  <si>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</si>
  <si>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</si>
  <si>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</si>
  <si>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</si>
  <si>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</si>
  <si>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</si>
  <si>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</si>
  <si>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</si>
  <si>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</si>
  <si>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</si>
  <si>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</si>
  <si>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</si>
  <si>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</si>
  <si>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</si>
  <si>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</si>
  <si>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</si>
  <si>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</si>
  <si>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</si>
  <si>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</si>
  <si>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</si>
  <si>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</si>
  <si>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</si>
  <si>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</si>
  <si>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</si>
  <si>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</si>
  <si>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</si>
  <si>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</si>
  <si>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</si>
  <si>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</si>
  <si>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</si>
  <si>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</si>
  <si>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</si>
  <si>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</si>
  <si>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</si>
  <si>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</si>
  <si>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</si>
  <si>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</si>
  <si>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</si>
  <si>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</si>
  <si>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</si>
  <si>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</si>
  <si>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</si>
  <si>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</si>
  <si>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</si>
  <si>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</si>
  <si>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</si>
  <si>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</si>
  <si>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</si>
  <si>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</si>
  <si>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</si>
  <si>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</si>
  <si>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</si>
  <si>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</si>
  <si>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</si>
  <si>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</si>
  <si>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</si>
  <si>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</si>
  <si>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</si>
  <si>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</si>
  <si>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</si>
  <si>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</si>
  <si>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</si>
  <si>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</si>
  <si>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</si>
  <si>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</si>
  <si>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</si>
  <si>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</si>
  <si>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</si>
  <si>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</si>
  <si>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</si>
  <si>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</si>
  <si>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</si>
  <si>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</si>
  <si>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</si>
  <si>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</si>
  <si>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</si>
  <si>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</si>
  <si>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</si>
  <si>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</si>
  <si>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</si>
  <si>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</si>
  <si>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</si>
  <si>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</si>
  <si>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</si>
  <si>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</si>
  <si>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</si>
  <si>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</si>
  <si>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</si>
  <si>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</si>
  <si>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</si>
  <si>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</si>
  <si>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</si>
  <si>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</si>
  <si>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</si>
  <si>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</si>
  <si>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</si>
  <si>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</si>
  <si>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</si>
  <si>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</si>
  <si>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</si>
  <si>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</si>
  <si>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</si>
  <si>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</si>
  <si>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</si>
  <si>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</si>
  <si>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</si>
  <si>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</si>
  <si>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</si>
  <si>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</si>
  <si>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</si>
  <si>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</si>
  <si>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</si>
  <si>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</si>
  <si>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</si>
  <si>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</si>
  <si>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</si>
  <si>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</si>
  <si>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</si>
  <si>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</si>
  <si>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</si>
  <si>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</si>
  <si>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</si>
  <si>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</si>
  <si>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</si>
  <si>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</si>
  <si>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</si>
  <si>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</si>
  <si>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</si>
  <si>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</si>
  <si>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</si>
  <si>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</si>
  <si>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</si>
  <si>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</si>
  <si>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</si>
  <si>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</si>
  <si>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</si>
  <si>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</si>
  <si>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</si>
  <si>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</si>
  <si>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</si>
  <si>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</si>
  <si>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</si>
  <si>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</si>
  <si>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</si>
  <si>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</si>
  <si>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</si>
  <si>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</si>
  <si>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</si>
  <si>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</si>
  <si>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</si>
  <si>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</si>
  <si>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</si>
  <si>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</si>
  <si>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</si>
  <si>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</si>
  <si>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</si>
  <si>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</si>
  <si>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</si>
  <si>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</si>
  <si>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</si>
  <si>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</si>
  <si>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</si>
  <si>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</si>
  <si>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</si>
  <si>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</si>
  <si>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</si>
  <si>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</si>
  <si>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</si>
  <si>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</si>
  <si>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</si>
  <si>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</si>
  <si>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</si>
  <si>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</si>
  <si>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</si>
  <si>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</si>
  <si>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</si>
  <si>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</si>
  <si>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</si>
  <si>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</si>
  <si>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</si>
  <si>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</si>
  <si>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</si>
  <si>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</si>
  <si>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</si>
  <si>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</si>
  <si>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</si>
  <si>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</si>
  <si>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</si>
  <si>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</si>
  <si>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</si>
  <si>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</si>
  <si>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</si>
  <si>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</si>
  <si>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</si>
  <si>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</si>
  <si>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</si>
  <si>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</si>
  <si>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</si>
  <si>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</si>
  <si>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</si>
  <si>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</si>
  <si>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</si>
  <si>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</si>
  <si>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</si>
  <si>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</si>
  <si>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</si>
  <si>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</si>
  <si>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</si>
  <si>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</si>
  <si>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</si>
  <si>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</si>
  <si>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</si>
  <si>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</si>
  <si>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</si>
  <si>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</si>
  <si>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</si>
  <si>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</si>
  <si>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</si>
  <si>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</si>
  <si>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</si>
  <si>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</si>
  <si>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</si>
  <si>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</si>
  <si>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</si>
  <si>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</si>
  <si>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</si>
  <si>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</si>
  <si>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</si>
  <si>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</si>
  <si>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</si>
  <si>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</si>
  <si>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</si>
  <si>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</si>
  <si>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</si>
  <si>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</si>
  <si>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</si>
  <si>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</si>
  <si>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</si>
  <si>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</si>
  <si>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</si>
  <si>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</si>
  <si>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</si>
  <si>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</si>
  <si>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</si>
  <si>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</si>
  <si>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</si>
  <si>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</si>
  <si>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</si>
  <si>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</si>
  <si>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</si>
  <si>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</si>
  <si>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</si>
  <si>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</si>
  <si>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</si>
  <si>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</si>
  <si>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</si>
  <si>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</si>
  <si>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</si>
  <si>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</si>
  <si>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</si>
  <si>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</si>
  <si>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</si>
  <si>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</si>
  <si>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</si>
  <si>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</si>
  <si>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</si>
  <si>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</si>
  <si>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</si>
  <si>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</si>
  <si>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</si>
  <si>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</si>
  <si>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</si>
  <si>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</si>
  <si>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</si>
  <si>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</si>
  <si>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</si>
  <si>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</si>
  <si>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</si>
  <si>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</si>
  <si>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</si>
  <si>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</si>
  <si>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</si>
  <si>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</si>
  <si>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</si>
  <si>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</si>
  <si>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</si>
  <si>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</si>
  <si>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</si>
  <si>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</si>
  <si>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</si>
  <si>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</si>
  <si>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</si>
  <si>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</si>
  <si>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</si>
  <si>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</si>
  <si>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</si>
  <si>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</si>
  <si>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</si>
  <si>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</si>
  <si>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</si>
  <si>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</si>
  <si>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</si>
  <si>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</si>
  <si>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</si>
  <si>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</si>
  <si>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</si>
  <si>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</si>
  <si>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</si>
  <si>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</si>
  <si>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</si>
  <si>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</si>
  <si>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</si>
  <si>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</si>
  <si>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</si>
  <si>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</si>
  <si>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</si>
  <si>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</si>
  <si>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</si>
  <si>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</si>
  <si>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</si>
  <si>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</si>
  <si>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</si>
  <si>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</si>
  <si>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</si>
  <si>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</si>
  <si>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</si>
  <si>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</si>
  <si>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</si>
  <si>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</si>
  <si>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</si>
  <si>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</si>
  <si>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</si>
  <si>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</si>
  <si>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</si>
  <si>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</si>
  <si>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</si>
  <si>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</si>
  <si>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</si>
  <si>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</si>
  <si>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</si>
  <si>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</si>
  <si>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</si>
  <si>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</si>
  <si>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</si>
  <si>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</si>
  <si>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</si>
  <si>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</si>
  <si>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</si>
  <si>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</si>
  <si>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</si>
  <si>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</si>
  <si>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</si>
  <si>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</si>
  <si>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</si>
  <si>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</si>
  <si>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</si>
  <si>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</si>
  <si>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</si>
  <si>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</si>
  <si>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</si>
  <si>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</si>
  <si>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</si>
  <si>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</si>
  <si>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</si>
  <si>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</si>
  <si>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</si>
  <si>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</si>
  <si>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</si>
  <si>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</si>
  <si>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</si>
  <si>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</si>
  <si>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</si>
  <si>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</si>
  <si>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</si>
  <si>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</si>
  <si>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</si>
  <si>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</si>
  <si>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</si>
  <si>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</si>
  <si>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</si>
  <si>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</si>
  <si>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</si>
  <si>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</si>
  <si>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</si>
  <si>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</si>
  <si>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</si>
  <si>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</si>
  <si>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</si>
  <si>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</si>
  <si>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</si>
  <si>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</si>
  <si>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</si>
  <si>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</si>
  <si>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</si>
  <si>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</si>
  <si>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</si>
  <si>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</si>
  <si>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</si>
  <si>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</si>
  <si>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</si>
  <si>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</si>
  <si>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</si>
  <si>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</si>
  <si>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</si>
  <si>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</si>
  <si>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</si>
  <si>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</si>
  <si>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</si>
  <si>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</si>
  <si>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</si>
  <si>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</si>
  <si>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</si>
  <si>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</si>
  <si>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</si>
  <si>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</si>
  <si>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</si>
  <si>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</si>
  <si>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</si>
  <si>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</si>
  <si>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</si>
  <si>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</si>
  <si>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</si>
  <si>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</si>
  <si>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</si>
  <si>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</si>
  <si>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</si>
  <si>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</si>
  <si>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</si>
  <si>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</si>
  <si>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</si>
  <si>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</si>
  <si>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</si>
  <si>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</si>
  <si>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</si>
  <si>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</si>
  <si>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</si>
  <si>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</si>
  <si>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</si>
  <si>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</si>
  <si>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</si>
  <si>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</si>
  <si>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</si>
  <si>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</si>
  <si>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</si>
  <si>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</si>
  <si>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</si>
  <si>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</si>
  <si>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</si>
  <si>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</si>
  <si>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</si>
  <si>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</si>
  <si>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</si>
  <si>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</si>
  <si>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</si>
  <si>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</si>
  <si>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</si>
  <si>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</si>
  <si>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</si>
  <si>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</si>
  <si>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</si>
  <si>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</si>
  <si>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</si>
  <si>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</si>
  <si>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</si>
  <si>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</si>
  <si>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</si>
  <si>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</si>
  <si>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</si>
  <si>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</si>
  <si>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</si>
  <si>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</si>
  <si>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</si>
  <si>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</si>
  <si>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</si>
  <si>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</si>
  <si>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</si>
  <si>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</si>
  <si>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</si>
  <si>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</si>
  <si>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</si>
  <si>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</si>
  <si>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</si>
  <si>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</si>
  <si>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</si>
  <si>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</si>
  <si>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</si>
  <si>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</si>
  <si>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</si>
  <si>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</si>
  <si>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</si>
  <si>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</si>
  <si>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</si>
  <si>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</si>
  <si>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</si>
  <si>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</si>
  <si>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</si>
  <si>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</si>
  <si>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</si>
  <si>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</si>
  <si>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</si>
  <si>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</si>
  <si>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</si>
  <si>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</si>
  <si>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</si>
  <si>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</si>
  <si>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</si>
  <si>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</si>
  <si>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</si>
  <si>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</si>
  <si>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</si>
  <si>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</si>
  <si>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</si>
  <si>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</si>
  <si>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</si>
  <si>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</si>
  <si>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</si>
  <si>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</si>
  <si>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</si>
  <si>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</si>
  <si>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</si>
  <si>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</si>
  <si>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</si>
  <si>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</si>
  <si>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</si>
  <si>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</si>
  <si>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</si>
  <si>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</si>
  <si>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</si>
  <si>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</si>
  <si>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</si>
  <si>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</si>
  <si>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</si>
  <si>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</si>
  <si>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</si>
  <si>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</si>
  <si>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</si>
  <si>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</si>
  <si>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</si>
  <si>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</si>
  <si>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</si>
  <si>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</si>
  <si>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</si>
  <si>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</si>
  <si>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</si>
  <si>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</si>
  <si>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</si>
  <si>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</si>
  <si>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</si>
  <si>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</si>
  <si>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</si>
  <si>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</si>
  <si>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</si>
  <si>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</si>
  <si>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</si>
  <si>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</si>
  <si>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</si>
  <si>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</si>
  <si>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</si>
  <si>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</si>
  <si>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</si>
  <si>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</si>
  <si>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</si>
  <si>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</si>
  <si>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</si>
  <si>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</si>
  <si>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</si>
  <si>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</si>
  <si>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</si>
  <si>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</si>
  <si>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</si>
  <si>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</si>
  <si>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</si>
  <si>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</si>
  <si>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</si>
  <si>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</si>
  <si>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</si>
  <si>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</si>
  <si>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</si>
  <si>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</si>
  <si>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</si>
  <si>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</si>
  <si>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</si>
  <si>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</si>
  <si>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</si>
  <si>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</si>
  <si>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</si>
  <si>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</si>
  <si>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</si>
  <si>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</si>
  <si>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</si>
  <si>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</si>
  <si>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</si>
  <si>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</si>
  <si>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</si>
  <si>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</si>
  <si>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</si>
  <si>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</si>
  <si>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</si>
  <si>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</si>
  <si>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</si>
  <si>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</si>
  <si>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</si>
  <si>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</si>
  <si>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</si>
  <si>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</si>
  <si>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</si>
  <si>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</si>
  <si>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</si>
  <si>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</si>
  <si>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</si>
  <si>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</si>
  <si>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</si>
  <si>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</si>
  <si>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</si>
  <si>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</si>
  <si>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</si>
  <si>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</si>
  <si>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</si>
  <si>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</si>
  <si>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</si>
  <si>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</si>
  <si>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</si>
  <si>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</si>
  <si>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</si>
  <si>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</si>
  <si>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</si>
  <si>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</si>
  <si>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</si>
  <si>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</si>
  <si>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</si>
  <si>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</si>
  <si>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</si>
  <si>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</si>
  <si>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</si>
  <si>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</si>
  <si>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</si>
  <si>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</si>
  <si>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</si>
  <si>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</si>
  <si>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</si>
  <si>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</si>
  <si>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</si>
  <si>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</si>
  <si>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</si>
  <si>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</si>
  <si>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</si>
  <si>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</si>
  <si>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</si>
  <si>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</si>
  <si>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</si>
  <si>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</si>
  <si>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</si>
  <si>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</si>
  <si>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</si>
  <si>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</si>
  <si>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</si>
  <si>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</si>
  <si>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</si>
  <si>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</si>
  <si>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</si>
  <si>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</si>
  <si>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</si>
  <si>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</si>
  <si>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</si>
  <si>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</si>
  <si>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</si>
  <si>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</si>
  <si>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</si>
  <si>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</si>
  <si>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</si>
  <si>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</si>
  <si>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</si>
  <si>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</si>
  <si>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</si>
  <si>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</si>
  <si>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</si>
  <si>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</si>
  <si>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</si>
  <si>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</si>
  <si>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</si>
  <si>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</si>
  <si>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</si>
  <si>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</si>
  <si>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</si>
  <si>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</si>
  <si>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</si>
  <si>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</si>
  <si>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</si>
  <si>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</si>
  <si>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</si>
  <si>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</si>
  <si>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</si>
  <si>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</si>
  <si>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</si>
  <si>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</si>
  <si>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</si>
  <si>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</si>
  <si>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</si>
  <si>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</si>
  <si>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</si>
  <si>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</si>
  <si>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</si>
  <si>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</si>
  <si>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</si>
  <si>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</si>
  <si>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</si>
  <si>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</si>
  <si>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</si>
  <si>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</si>
  <si>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</si>
  <si>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</si>
  <si>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</si>
  <si>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</si>
  <si>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</si>
  <si>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</si>
  <si>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</si>
  <si>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</si>
  <si>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</si>
  <si>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</si>
  <si>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</si>
  <si>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</si>
  <si>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</si>
  <si>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</si>
  <si>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</si>
  <si>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</si>
  <si>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</si>
  <si>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</si>
  <si>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</si>
  <si>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</si>
  <si>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</si>
  <si>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</si>
  <si>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</si>
  <si>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</si>
  <si>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</si>
  <si>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</si>
  <si>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</si>
  <si>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</si>
  <si>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</si>
  <si>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</si>
  <si>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</si>
  <si>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</si>
  <si>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</si>
  <si>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</si>
  <si>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</si>
  <si>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</si>
  <si>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</si>
  <si>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</si>
  <si>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</si>
  <si>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</si>
  <si>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</si>
  <si>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</si>
  <si>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</si>
  <si>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</si>
  <si>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</si>
  <si>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</si>
  <si>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</si>
  <si>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</si>
  <si>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</si>
  <si>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</si>
  <si>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</si>
  <si>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</si>
  <si>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</si>
  <si>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</si>
  <si>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</si>
  <si>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</si>
  <si>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</si>
  <si>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</si>
  <si>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</si>
  <si>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</si>
  <si>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</si>
  <si>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</si>
  <si>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</si>
  <si>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</si>
  <si>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</si>
  <si>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</si>
  <si>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</si>
  <si>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</si>
  <si>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</si>
  <si>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</si>
  <si>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</si>
  <si>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</si>
  <si>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</si>
  <si>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</si>
  <si>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</si>
  <si>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</si>
  <si>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</si>
  <si>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</si>
  <si>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</si>
  <si>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</si>
  <si>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</si>
  <si>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</si>
  <si>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</si>
  <si>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</si>
  <si>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</si>
  <si>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</si>
  <si>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</si>
  <si>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</si>
  <si>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</si>
  <si>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</si>
  <si>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</si>
  <si>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</si>
  <si>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</si>
  <si>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</si>
  <si>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</si>
  <si>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</si>
  <si>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</si>
  <si>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</si>
  <si>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</si>
  <si>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</si>
  <si>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</si>
  <si>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</si>
  <si>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</si>
  <si>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</si>
  <si>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</si>
  <si>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</si>
  <si>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</si>
  <si>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</si>
  <si>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</si>
  <si>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</si>
  <si>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</si>
  <si>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</si>
  <si>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</si>
  <si>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</si>
  <si>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</si>
  <si>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</si>
  <si>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</si>
  <si>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</si>
  <si>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</si>
  <si>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</si>
  <si>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</si>
  <si>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</si>
  <si>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</si>
  <si>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</si>
  <si>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</si>
  <si>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</si>
  <si>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</si>
  <si>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</si>
  <si>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</si>
  <si>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</si>
  <si>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</si>
  <si>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</si>
  <si>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</si>
  <si>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</si>
  <si>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</si>
  <si>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</si>
  <si>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</si>
  <si>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</si>
  <si>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</si>
  <si>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</si>
  <si>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</si>
  <si>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</si>
  <si>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</si>
  <si>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</si>
  <si>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</si>
  <si>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</si>
  <si>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</si>
  <si>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</si>
  <si>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</si>
  <si>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</si>
  <si>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</si>
  <si>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</si>
  <si>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</si>
  <si>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</si>
  <si>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</si>
  <si>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</si>
  <si>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</si>
  <si>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</si>
  <si>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</si>
  <si>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</si>
  <si>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</si>
  <si>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</si>
  <si>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</si>
  <si>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</si>
  <si>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</si>
  <si>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</si>
  <si>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</si>
  <si>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</si>
  <si>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</si>
  <si>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</si>
  <si>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</si>
  <si>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</si>
  <si>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</si>
  <si>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</si>
  <si>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</si>
  <si>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</si>
  <si>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</si>
  <si>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</si>
  <si>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</si>
  <si>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</si>
  <si>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</si>
  <si>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</si>
  <si>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</si>
  <si>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</si>
  <si>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</si>
  <si>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</si>
  <si>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</si>
  <si>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</si>
  <si>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</si>
  <si>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</si>
  <si>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</si>
  <si>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</si>
  <si>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</si>
  <si>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</si>
  <si>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</si>
  <si>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</si>
  <si>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</si>
  <si>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</si>
  <si>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</si>
  <si>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</si>
  <si>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</si>
  <si>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</si>
  <si>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</si>
  <si>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</si>
  <si>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</si>
  <si>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</si>
  <si>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</si>
  <si>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</si>
  <si>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</si>
  <si>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</si>
  <si>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</si>
  <si>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</si>
  <si>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</si>
  <si>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</si>
  <si>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</si>
  <si>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</si>
  <si>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</si>
  <si>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</si>
  <si>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</si>
  <si>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</si>
  <si>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</si>
  <si>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</si>
  <si>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</si>
  <si>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</si>
  <si>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</si>
  <si>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</si>
  <si>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</si>
  <si>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</si>
  <si>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</si>
  <si>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</si>
  <si>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</si>
  <si>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</si>
  <si>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</si>
  <si>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</si>
  <si>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</si>
  <si>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</si>
  <si>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</si>
  <si>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</si>
  <si>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</si>
  <si>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</si>
  <si>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</si>
  <si>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</si>
  <si>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</si>
  <si>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</si>
  <si>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</si>
  <si>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</si>
  <si>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</si>
  <si>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</si>
  <si>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</si>
  <si>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</si>
  <si>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</si>
  <si>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</si>
  <si>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</si>
  <si>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</si>
  <si>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</si>
  <si>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</si>
  <si>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</si>
  <si>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</si>
  <si>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</si>
  <si>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</si>
  <si>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</si>
  <si>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</si>
  <si>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</si>
  <si>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</si>
  <si>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</si>
  <si>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</si>
  <si>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</si>
  <si>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</si>
  <si>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</si>
  <si>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</si>
  <si>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</si>
  <si>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</si>
  <si>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</si>
  <si>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</si>
  <si>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</si>
  <si>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</si>
  <si>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</si>
  <si>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</si>
  <si>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</si>
  <si>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</si>
  <si>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</si>
  <si>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</si>
  <si>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</si>
  <si>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</si>
  <si>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</si>
  <si>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</si>
  <si>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</si>
  <si>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</si>
  <si>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</si>
  <si>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</si>
  <si>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</si>
  <si>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</si>
  <si>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</si>
  <si>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</si>
  <si>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</si>
  <si>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</si>
  <si>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</si>
  <si>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</si>
  <si>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</si>
  <si>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</si>
  <si>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</si>
  <si>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</si>
  <si>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</si>
  <si>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</si>
  <si>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</si>
  <si>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</si>
  <si>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</si>
  <si>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</si>
  <si>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</si>
  <si>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</si>
  <si>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</si>
  <si>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</si>
  <si>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</si>
  <si>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</si>
  <si>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</si>
  <si>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</si>
  <si>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</si>
  <si>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</si>
  <si>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</si>
  <si>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</si>
  <si>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</si>
  <si>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</si>
  <si>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</si>
  <si>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</si>
  <si>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</si>
  <si>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</si>
  <si>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</si>
  <si>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</si>
  <si>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</si>
  <si>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</si>
  <si>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</si>
  <si>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</si>
  <si>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</si>
  <si>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</si>
  <si>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</si>
  <si>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</si>
  <si>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</si>
  <si>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</si>
  <si>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</si>
  <si>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</si>
  <si>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</si>
  <si>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</si>
  <si>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</si>
  <si>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</si>
  <si>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</si>
  <si>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</si>
  <si>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</si>
  <si>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</si>
  <si>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</si>
  <si>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</si>
  <si>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</si>
  <si>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</si>
  <si>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</si>
  <si>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</si>
  <si>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</si>
  <si>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</si>
  <si>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</si>
  <si>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</si>
  <si>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</si>
  <si>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</si>
  <si>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</si>
  <si>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</si>
  <si>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</si>
  <si>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</si>
  <si>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</si>
  <si>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</si>
  <si>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</si>
  <si>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</si>
  <si>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</si>
  <si>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</si>
  <si>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</si>
  <si>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</si>
  <si>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</si>
  <si>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</si>
  <si>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</si>
  <si>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</si>
  <si>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</si>
  <si>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</si>
  <si>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</si>
  <si>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</si>
  <si>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</si>
  <si>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</si>
  <si>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</si>
  <si>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</si>
  <si>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</si>
  <si>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</si>
  <si>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</si>
  <si>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</si>
  <si>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</si>
  <si>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</si>
  <si>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</si>
  <si>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</si>
  <si>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</si>
  <si>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</si>
  <si>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</si>
  <si>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</si>
  <si>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</si>
  <si>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</si>
  <si>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</si>
  <si>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</si>
  <si>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</si>
  <si>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</si>
  <si>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</si>
  <si>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</si>
  <si>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</si>
  <si>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</si>
  <si>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</si>
  <si>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</si>
  <si>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</si>
  <si>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</si>
  <si>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</si>
  <si>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</si>
  <si>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</si>
  <si>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</si>
  <si>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</si>
  <si>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</si>
  <si>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</si>
  <si>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</si>
  <si>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</si>
  <si>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</si>
  <si>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</si>
  <si>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</si>
  <si>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</si>
  <si>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</si>
  <si>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</si>
  <si>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</si>
  <si>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</si>
  <si>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</si>
  <si>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</si>
  <si>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</si>
  <si>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</si>
  <si>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</si>
  <si>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</si>
  <si>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</si>
  <si>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</si>
  <si>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</si>
  <si>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</si>
  <si>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</si>
  <si>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</si>
  <si>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</si>
  <si>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</si>
  <si>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</si>
  <si>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</si>
  <si>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</si>
  <si>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</si>
  <si>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</si>
  <si>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</si>
  <si>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</si>
  <si>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</si>
  <si>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</si>
  <si>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</si>
  <si>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</si>
  <si>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</si>
  <si>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</si>
  <si>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</si>
  <si>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</si>
  <si>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</si>
  <si>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</si>
  <si>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</si>
  <si>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</si>
  <si>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</si>
  <si>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</si>
  <si>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</si>
  <si>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</si>
  <si>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</si>
  <si>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</si>
  <si>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</si>
  <si>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</si>
  <si>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</si>
  <si>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</si>
  <si>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</si>
  <si>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</si>
  <si>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</si>
  <si>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</si>
  <si>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</si>
  <si>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</si>
  <si>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</si>
  <si>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</si>
  <si>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</si>
  <si>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</si>
  <si>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</si>
  <si>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</si>
  <si>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</si>
  <si>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</si>
  <si>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</si>
  <si>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</si>
  <si>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</si>
  <si>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</si>
  <si>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</si>
  <si>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</si>
  <si>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</si>
  <si>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</si>
  <si>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</si>
  <si>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</si>
  <si>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</si>
  <si>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</si>
  <si>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</si>
  <si>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</si>
  <si>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</si>
  <si>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</si>
  <si>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</si>
  <si>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</si>
  <si>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</si>
  <si>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</si>
  <si>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</si>
  <si>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</si>
  <si>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</si>
  <si>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</si>
  <si>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</si>
  <si>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</si>
  <si>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</si>
  <si>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</si>
  <si>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</si>
  <si>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</si>
  <si>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</si>
  <si>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</si>
  <si>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</si>
  <si>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</si>
  <si>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</si>
  <si>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</si>
  <si>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</si>
  <si>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</si>
  <si>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</si>
  <si>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</si>
  <si>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</si>
  <si>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</si>
  <si>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</si>
  <si>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</si>
  <si>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</si>
  <si>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</si>
  <si>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</si>
  <si>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</si>
  <si>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</si>
  <si>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</si>
  <si>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</si>
  <si>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</si>
  <si>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</si>
  <si>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</si>
  <si>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</si>
  <si>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</si>
  <si>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</si>
  <si>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</si>
  <si>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</si>
  <si>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</si>
  <si>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</si>
  <si>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</si>
  <si>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</si>
  <si>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</si>
  <si>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</si>
  <si>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</si>
  <si>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</si>
  <si>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</si>
  <si>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</si>
  <si>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</si>
  <si>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</si>
  <si>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</si>
  <si>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</si>
  <si>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</si>
  <si>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</si>
  <si>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</si>
  <si>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</si>
  <si>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</si>
  <si>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</si>
  <si>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</si>
  <si>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</si>
  <si>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</si>
  <si>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</si>
  <si>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</si>
  <si>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</si>
  <si>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</si>
  <si>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</si>
  <si>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</si>
  <si>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</si>
  <si>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</si>
  <si>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</si>
  <si>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</si>
  <si>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</si>
  <si>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</si>
  <si>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</si>
  <si>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</si>
  <si>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</si>
  <si>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</si>
  <si>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</si>
  <si>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</si>
  <si>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</si>
  <si>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</si>
  <si>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</si>
  <si>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</si>
  <si>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</si>
  <si>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</si>
  <si>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</si>
  <si>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</si>
  <si>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</si>
  <si>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</si>
  <si>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</si>
  <si>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</si>
  <si>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</si>
  <si>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</si>
  <si>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</si>
  <si>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</si>
  <si>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</si>
  <si>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</si>
  <si>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</si>
  <si>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</si>
  <si>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</si>
  <si>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</si>
  <si>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</si>
  <si>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</si>
  <si>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</si>
  <si>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</si>
  <si>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</si>
  <si>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</si>
  <si>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</si>
  <si>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</si>
  <si>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</si>
  <si>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</si>
  <si>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</si>
  <si>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</si>
  <si>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</si>
  <si>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</si>
  <si>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</si>
  <si>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</si>
  <si>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</si>
  <si>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</si>
  <si>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</si>
  <si>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</si>
  <si>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</si>
  <si>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</si>
  <si>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</si>
  <si>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</si>
  <si>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</si>
  <si>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</si>
  <si>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</si>
  <si>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</si>
  <si>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</si>
  <si>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</si>
  <si>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</si>
  <si>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</si>
  <si>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</si>
  <si>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</si>
  <si>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</si>
  <si>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</si>
  <si>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</si>
  <si>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</si>
  <si>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</si>
  <si>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</si>
  <si>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</si>
  <si>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</si>
  <si>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</si>
  <si>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</si>
  <si>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</si>
  <si>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</si>
  <si>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</si>
  <si>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</si>
  <si>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</si>
  <si>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</si>
  <si>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</si>
  <si>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</si>
  <si>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</si>
  <si>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</si>
  <si>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</si>
  <si>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</si>
  <si>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</si>
  <si>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</si>
  <si>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</si>
  <si>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</si>
  <si>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</si>
  <si>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</si>
  <si>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</si>
  <si>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</si>
  <si>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</si>
  <si>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</si>
  <si>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</si>
  <si>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</si>
  <si>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</si>
  <si>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</si>
  <si>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</si>
  <si>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</si>
  <si>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</si>
  <si>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</si>
  <si>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</si>
  <si>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</si>
  <si>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</si>
  <si>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</si>
  <si>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</si>
  <si>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</si>
  <si>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</si>
  <si>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</si>
  <si>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</si>
  <si>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</si>
  <si>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</si>
  <si>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</si>
  <si>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</si>
  <si>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</si>
  <si>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</si>
  <si>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</si>
  <si>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</si>
  <si>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</si>
  <si>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</si>
  <si>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</si>
  <si>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</si>
  <si>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</si>
  <si>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</si>
  <si>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</si>
  <si>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</si>
  <si>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</si>
  <si>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</si>
  <si>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</si>
  <si>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</si>
  <si>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</si>
  <si>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</si>
  <si>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</si>
  <si>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</si>
  <si>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</si>
  <si>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</si>
  <si>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</si>
  <si>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</si>
  <si>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</si>
  <si>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</si>
  <si>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</si>
  <si>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</si>
  <si>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</si>
  <si>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</si>
  <si>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</si>
  <si>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</si>
  <si>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</si>
  <si>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</si>
  <si>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</si>
  <si>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</si>
  <si>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</si>
  <si>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</si>
  <si>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</si>
  <si>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</si>
  <si>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</si>
  <si>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</si>
  <si>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</si>
  <si>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</si>
  <si>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</si>
  <si>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</si>
  <si>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</si>
  <si>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</si>
  <si>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</si>
  <si>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</si>
  <si>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</si>
  <si>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</si>
  <si>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</si>
  <si>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</si>
  <si>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</si>
  <si>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</si>
  <si>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</si>
  <si>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</si>
  <si>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</si>
  <si>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</si>
  <si>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</si>
  <si>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</si>
  <si>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</si>
  <si>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</si>
  <si>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</si>
  <si>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</si>
  <si>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</si>
  <si>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</si>
  <si>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</si>
  <si>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</si>
  <si>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</si>
  <si>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</si>
  <si>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</si>
  <si>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</si>
  <si>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</si>
  <si>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</si>
  <si>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</si>
  <si>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</si>
  <si>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</si>
  <si>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</si>
  <si>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</si>
  <si>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</si>
  <si>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</si>
  <si>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</si>
  <si>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</si>
  <si>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</si>
  <si>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</si>
  <si>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</si>
  <si>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</si>
  <si>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</si>
  <si>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</si>
  <si>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</si>
  <si>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</si>
  <si>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</si>
  <si>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</si>
  <si>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</si>
  <si>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</si>
  <si>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</si>
  <si>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</si>
  <si>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</si>
  <si>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</si>
  <si>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</si>
  <si>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</si>
  <si>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</si>
  <si>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</si>
  <si>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</si>
  <si>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</si>
  <si>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</si>
  <si>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</si>
  <si>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</si>
  <si>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</si>
  <si>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</si>
  <si>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</si>
  <si>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</si>
  <si>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</si>
  <si>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</si>
  <si>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</si>
  <si>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</si>
  <si>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</si>
  <si>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</si>
  <si>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</si>
  <si>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</si>
  <si>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</si>
  <si>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</si>
  <si>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</si>
  <si>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</si>
  <si>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</si>
  <si>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</si>
  <si>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</si>
  <si>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</si>
  <si>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</si>
  <si>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</si>
  <si>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</si>
  <si>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</si>
  <si>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</si>
  <si>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</si>
  <si>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</si>
  <si>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</si>
  <si>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</si>
  <si>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</si>
  <si>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</si>
  <si>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</si>
  <si>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</si>
  <si>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</si>
  <si>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</si>
  <si>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</si>
  <si>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</si>
  <si>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</si>
  <si>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</si>
  <si>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</si>
  <si>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</si>
  <si>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</si>
  <si>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</si>
  <si>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</si>
  <si>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</si>
  <si>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</si>
  <si>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</si>
  <si>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</si>
  <si>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</si>
  <si>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</si>
  <si>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</si>
  <si>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</si>
  <si>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</si>
  <si>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</si>
  <si>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</si>
  <si>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</si>
  <si>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</si>
  <si>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</si>
  <si>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</si>
  <si>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</si>
  <si>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</si>
  <si>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</si>
  <si>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</si>
  <si>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</si>
  <si>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</si>
  <si>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</si>
  <si>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</si>
  <si>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</si>
  <si>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</si>
  <si>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</si>
  <si>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</si>
  <si>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</si>
  <si>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</si>
  <si>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</si>
  <si>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</si>
  <si>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</si>
  <si>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</si>
  <si>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</si>
  <si>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</si>
  <si>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</si>
  <si>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</si>
  <si>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</si>
  <si>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</si>
  <si>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</si>
  <si>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</si>
  <si>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</si>
  <si>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</si>
  <si>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</si>
  <si>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</si>
  <si>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</si>
  <si>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</si>
  <si>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</si>
  <si>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</si>
  <si>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</si>
  <si>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</si>
  <si>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</si>
  <si>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</si>
  <si>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</si>
  <si>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</si>
  <si>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</si>
  <si>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</si>
  <si>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</si>
  <si>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</si>
  <si>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</si>
  <si>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</si>
  <si>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</si>
  <si>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</si>
  <si>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</si>
  <si>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</si>
  <si>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</si>
  <si>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</si>
  <si>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</si>
  <si>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</si>
  <si>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</si>
  <si>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</si>
  <si>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</si>
  <si>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</si>
  <si>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</si>
  <si>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</si>
  <si>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</si>
  <si>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</si>
  <si>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</si>
  <si>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</si>
  <si>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</si>
  <si>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</si>
  <si>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</si>
  <si>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</si>
  <si>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</si>
  <si>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</si>
  <si>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</si>
  <si>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</si>
  <si>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</si>
  <si>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</si>
  <si>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</si>
  <si>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</si>
  <si>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</si>
  <si>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</si>
  <si>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</si>
  <si>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</si>
  <si>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</si>
  <si>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</si>
  <si>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</si>
  <si>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</si>
  <si>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</si>
  <si>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</si>
  <si>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</si>
  <si>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</si>
  <si>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</si>
  <si>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</si>
  <si>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</si>
  <si>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</si>
  <si>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</si>
  <si>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</si>
  <si>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</si>
  <si>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</si>
  <si>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</si>
  <si>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</si>
  <si>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</si>
  <si>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</si>
  <si>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</si>
  <si>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</si>
  <si>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</si>
  <si>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</si>
  <si>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</si>
  <si>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</si>
  <si>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</si>
  <si>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</si>
  <si>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</si>
  <si>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</si>
  <si>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</si>
  <si>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</si>
  <si>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</si>
  <si>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</si>
  <si>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</si>
  <si>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</si>
  <si>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</si>
  <si>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</si>
  <si>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</si>
  <si>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</si>
  <si>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</si>
  <si>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</si>
  <si>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</si>
  <si>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</si>
  <si>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</si>
  <si>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</si>
  <si>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</si>
  <si>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</si>
  <si>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</si>
  <si>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</si>
  <si>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</si>
  <si>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</si>
  <si>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</si>
  <si>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</si>
  <si>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</si>
  <si>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</si>
  <si>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</si>
  <si>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</si>
  <si>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</si>
  <si>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</si>
  <si>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</si>
  <si>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</si>
  <si>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</si>
  <si>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</si>
  <si>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</si>
  <si>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</si>
  <si>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</si>
  <si>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</si>
  <si>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</si>
  <si>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</si>
  <si>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</si>
  <si>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</si>
  <si>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</si>
  <si>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</si>
  <si>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</si>
  <si>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</si>
  <si>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</si>
  <si>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</si>
  <si>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</si>
  <si>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</si>
  <si>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</si>
  <si>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</si>
  <si>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</si>
  <si>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</si>
  <si>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</si>
  <si>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</si>
  <si>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</si>
  <si>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</si>
  <si>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</si>
  <si>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</si>
  <si>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</si>
  <si>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</si>
  <si>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</si>
  <si>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</si>
  <si>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</si>
  <si>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</si>
  <si>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</si>
  <si>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</si>
  <si>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</si>
  <si>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</si>
  <si>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</si>
  <si>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</si>
  <si>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</si>
  <si>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</si>
  <si>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</si>
  <si>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</si>
  <si>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</si>
  <si>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</si>
  <si>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</si>
  <si>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</si>
  <si>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</si>
  <si>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</si>
  <si>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</si>
  <si>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</si>
  <si>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</si>
  <si>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</si>
  <si>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</si>
  <si>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</si>
  <si>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</si>
  <si>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</si>
  <si>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</si>
  <si>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</si>
  <si>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</si>
  <si>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</si>
  <si>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</si>
  <si>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</si>
  <si>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</si>
  <si>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</si>
  <si>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</si>
  <si>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</si>
  <si>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</si>
  <si>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</si>
  <si>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</si>
  <si>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</si>
  <si>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</si>
  <si>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</si>
  <si>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</si>
  <si>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</si>
  <si>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</si>
  <si>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</si>
  <si>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</si>
  <si>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</si>
  <si>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</si>
  <si>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</si>
  <si>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</si>
  <si>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</si>
  <si>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</si>
  <si>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</si>
  <si>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</si>
  <si>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</si>
  <si>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</si>
  <si>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</si>
  <si>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</si>
  <si>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</si>
  <si>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</si>
  <si>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</si>
  <si>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</si>
  <si>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</si>
  <si>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</si>
  <si>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</si>
  <si>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</si>
  <si>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</si>
  <si>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</si>
  <si>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</si>
  <si>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</si>
  <si>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</si>
  <si>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</si>
  <si>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</si>
  <si>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</si>
  <si>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</si>
  <si>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</si>
  <si>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</si>
  <si>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</si>
  <si>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</si>
  <si>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</si>
  <si>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</si>
  <si>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</si>
  <si>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</si>
  <si>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</si>
  <si>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</si>
  <si>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</si>
  <si>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</si>
  <si>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</si>
  <si>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</si>
  <si>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</si>
  <si>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</si>
  <si>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</si>
  <si>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</si>
  <si>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</si>
  <si>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</si>
  <si>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</si>
  <si>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</si>
  <si>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</si>
  <si>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</si>
  <si>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</si>
  <si>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</si>
  <si>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</si>
  <si>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</si>
  <si>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</si>
  <si>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</si>
  <si>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</si>
  <si>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</si>
  <si>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</si>
  <si>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</si>
  <si>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</si>
  <si>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</si>
  <si>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</si>
  <si>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</si>
  <si>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</si>
  <si>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</si>
  <si>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</si>
  <si>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</si>
  <si>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</si>
  <si>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</si>
  <si>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</si>
  <si>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</si>
  <si>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</si>
  <si>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</si>
  <si>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</si>
  <si>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</si>
  <si>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</si>
  <si>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</si>
  <si>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</si>
  <si>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</si>
  <si>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</si>
  <si>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</si>
  <si>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</si>
  <si>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</si>
  <si>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</si>
  <si>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</si>
  <si>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</si>
  <si>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</si>
  <si>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</si>
  <si>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</si>
  <si>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</si>
  <si>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</si>
  <si>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</si>
  <si>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</si>
  <si>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</si>
  <si>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</si>
  <si>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</si>
  <si>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</si>
  <si>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</si>
  <si>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</si>
  <si>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</si>
  <si>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</si>
  <si>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</si>
  <si>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</si>
  <si>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</si>
  <si>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</si>
  <si>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</si>
  <si>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</si>
  <si>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</si>
  <si>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</si>
  <si>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</si>
  <si>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</si>
  <si>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</si>
  <si>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</si>
  <si>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</si>
  <si>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</si>
  <si>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</si>
  <si>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</si>
  <si>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</si>
  <si>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</si>
  <si>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</si>
  <si>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</si>
  <si>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</si>
  <si>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</si>
  <si>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</si>
  <si>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</si>
  <si>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</si>
  <si>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</si>
  <si>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</si>
  <si>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</si>
  <si>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</si>
  <si>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</si>
  <si>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</si>
  <si>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</si>
  <si>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</si>
  <si>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</si>
  <si>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</si>
  <si>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</si>
  <si>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</si>
  <si>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</si>
  <si>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</si>
  <si>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</si>
  <si>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</si>
  <si>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</si>
  <si>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</si>
  <si>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</si>
  <si>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</si>
  <si>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</si>
  <si>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</si>
  <si>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</si>
  <si>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</si>
  <si>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</si>
  <si>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</si>
  <si>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</si>
  <si>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</si>
  <si>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</si>
  <si>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</si>
  <si>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</si>
  <si>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</si>
  <si>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</si>
  <si>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</si>
  <si>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</si>
  <si>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</si>
  <si>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</si>
  <si>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</si>
  <si>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</si>
  <si>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</si>
  <si>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</si>
  <si>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</si>
  <si>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</si>
  <si>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</si>
  <si>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</si>
  <si>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</si>
  <si>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</si>
  <si>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</si>
  <si>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</si>
  <si>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</si>
  <si>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</si>
  <si>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</si>
  <si>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</si>
  <si>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</si>
  <si>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</si>
  <si>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</si>
  <si>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</si>
  <si>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</si>
  <si>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</si>
  <si>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</si>
  <si>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</si>
  <si>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</si>
  <si>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</si>
  <si>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</si>
  <si>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</si>
  <si>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</si>
  <si>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</si>
  <si>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</si>
  <si>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</si>
  <si>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</si>
  <si>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</si>
  <si>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</si>
  <si>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</si>
  <si>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</si>
  <si>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</si>
  <si>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</si>
  <si>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</si>
  <si>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</si>
  <si>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</si>
  <si>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</si>
  <si>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</si>
  <si>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</si>
  <si>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</si>
  <si>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</si>
  <si>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</si>
  <si>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</si>
  <si>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</si>
  <si>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</si>
  <si>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</si>
  <si>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</si>
  <si>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</si>
  <si>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</si>
  <si>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</si>
  <si>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</si>
  <si>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</si>
  <si>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</si>
  <si>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</si>
  <si>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</si>
  <si>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</si>
  <si>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</si>
  <si>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</si>
  <si>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</si>
  <si>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</si>
  <si>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</si>
  <si>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</si>
  <si>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</si>
  <si>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</si>
  <si>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</si>
  <si>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</si>
  <si>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</si>
  <si>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</si>
  <si>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</si>
  <si>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</si>
  <si>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</si>
  <si>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</si>
  <si>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</si>
  <si>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</si>
  <si>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</si>
  <si>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</si>
  <si>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</si>
  <si>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</si>
  <si>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</si>
  <si>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</si>
  <si>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</si>
  <si>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</si>
  <si>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</si>
  <si>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</si>
  <si>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</si>
  <si>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</si>
  <si>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</si>
  <si>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</si>
  <si>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</si>
  <si>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</si>
  <si>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</si>
  <si>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</si>
  <si>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</si>
  <si>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</si>
  <si>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</si>
  <si>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</si>
  <si>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</si>
  <si>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</si>
  <si>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</si>
  <si>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</si>
  <si>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</si>
  <si>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</si>
  <si>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</si>
  <si>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</si>
  <si>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</si>
  <si>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</si>
  <si>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</si>
  <si>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</si>
  <si>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</si>
  <si>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</si>
  <si>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</si>
  <si>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</si>
  <si>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</si>
  <si>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</si>
  <si>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</si>
  <si>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</si>
  <si>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</si>
  <si>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</si>
  <si>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</si>
  <si>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</si>
  <si>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</si>
  <si>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</si>
  <si>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</si>
  <si>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</si>
  <si>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</si>
  <si>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</si>
  <si>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</si>
  <si>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</si>
  <si>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</si>
  <si>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</si>
  <si>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</si>
  <si>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</si>
  <si>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</si>
  <si>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</si>
  <si>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</si>
  <si>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</si>
  <si>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</si>
  <si>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</si>
  <si>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</si>
  <si>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</si>
  <si>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</si>
  <si>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</si>
  <si>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</si>
  <si>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</si>
  <si>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</si>
  <si>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</si>
  <si>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</si>
  <si>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</si>
  <si>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</si>
  <si>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</si>
  <si>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</si>
  <si>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</si>
  <si>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</si>
  <si>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</si>
  <si>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</si>
  <si>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</si>
  <si>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</si>
  <si>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</si>
  <si>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</si>
  <si>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</si>
  <si>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</si>
  <si>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</si>
  <si>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</si>
  <si>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</si>
  <si>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</si>
  <si>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</si>
  <si>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</si>
  <si>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</si>
  <si>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</si>
  <si>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</si>
  <si>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</si>
  <si>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</si>
  <si>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</si>
  <si>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</si>
  <si>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</si>
  <si>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</si>
  <si>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</si>
  <si>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</si>
  <si>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</si>
  <si>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</si>
  <si>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</si>
  <si>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</si>
  <si>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</si>
  <si>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</si>
  <si>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</si>
  <si>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</si>
  <si>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</si>
  <si>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</si>
  <si>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</si>
  <si>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</si>
  <si>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</si>
  <si>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</si>
  <si>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</si>
  <si>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</si>
  <si>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</si>
  <si>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</si>
  <si>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</si>
  <si>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</si>
  <si>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</si>
  <si>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</si>
  <si>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</si>
  <si>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</si>
  <si>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</si>
  <si>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</si>
  <si>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</si>
  <si>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</si>
  <si>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</si>
  <si>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</si>
  <si>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</si>
  <si>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</si>
  <si>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</si>
  <si>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</si>
  <si>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</si>
  <si>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</si>
  <si>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</si>
  <si>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</si>
  <si>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</si>
  <si>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</si>
  <si>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</si>
  <si>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</si>
  <si>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</si>
  <si>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</si>
  <si>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</si>
  <si>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</si>
  <si>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</si>
  <si>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</si>
  <si>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</si>
  <si>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</si>
  <si>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</si>
  <si>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</si>
  <si>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</si>
  <si>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</si>
  <si>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</si>
  <si>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</si>
  <si>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</si>
  <si>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</si>
  <si>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</si>
  <si>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</si>
  <si>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</si>
  <si>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</si>
  <si>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</si>
  <si>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</si>
  <si>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</si>
  <si>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</si>
  <si>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</si>
  <si>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</si>
  <si>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</si>
  <si>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</si>
  <si>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</si>
  <si>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</si>
  <si>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</si>
  <si>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</si>
  <si>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</si>
  <si>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</si>
  <si>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</si>
  <si>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</si>
  <si>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</si>
  <si>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</si>
  <si>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</si>
  <si>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</si>
  <si>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</si>
  <si>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</si>
  <si>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</si>
  <si>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</si>
  <si>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</si>
  <si>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</si>
  <si>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</si>
  <si>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</si>
  <si>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</si>
  <si>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</si>
  <si>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</si>
  <si>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</si>
  <si>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</si>
  <si>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</si>
  <si>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</si>
  <si>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</si>
  <si>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</si>
  <si>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</si>
  <si>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</si>
  <si>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</si>
  <si>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</si>
  <si>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</si>
  <si>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</si>
  <si>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</si>
  <si>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</si>
  <si>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</si>
  <si>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</si>
  <si>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</si>
  <si>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</si>
  <si>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</si>
  <si>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</si>
  <si>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</si>
  <si>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</si>
  <si>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</si>
  <si>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</si>
  <si>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</si>
  <si>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</si>
  <si>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</si>
  <si>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</si>
  <si>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</si>
  <si>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</si>
  <si>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</si>
  <si>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</si>
  <si>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</si>
  <si>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</si>
  <si>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</si>
  <si>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</si>
  <si>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</si>
  <si>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</si>
  <si>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</si>
  <si>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</si>
  <si>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</si>
  <si>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</si>
  <si>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</si>
  <si>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</si>
  <si>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</si>
  <si>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</si>
  <si>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</si>
  <si>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</si>
  <si>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</si>
  <si>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</si>
  <si>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</si>
  <si>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</si>
  <si>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</si>
  <si>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</si>
  <si>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</si>
  <si>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</si>
  <si>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</si>
  <si>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</si>
  <si>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</si>
  <si>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</si>
  <si>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</si>
  <si>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</si>
  <si>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</si>
  <si>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</si>
  <si>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</si>
  <si>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</si>
  <si>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</si>
  <si>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</si>
  <si>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</si>
  <si>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</si>
  <si>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</si>
  <si>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</si>
  <si>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</si>
  <si>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</si>
  <si>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</si>
  <si>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</si>
  <si>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</si>
  <si>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</si>
  <si>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</si>
  <si>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</si>
  <si>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</si>
  <si>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</si>
  <si>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</si>
  <si>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</si>
  <si>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</si>
  <si>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</si>
  <si>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</si>
  <si>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</si>
  <si>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</si>
  <si>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</si>
  <si>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</si>
  <si>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</si>
  <si>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</si>
  <si>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</si>
  <si>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</si>
  <si>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</si>
  <si>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</si>
  <si>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</si>
  <si>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</si>
  <si>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</si>
  <si>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</si>
  <si>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</si>
  <si>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</si>
  <si>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</si>
  <si>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</si>
  <si>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</si>
  <si>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</si>
  <si>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</si>
  <si>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</si>
  <si>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</si>
  <si>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</si>
  <si>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</si>
  <si>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</si>
  <si>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</si>
  <si>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</si>
  <si>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</si>
  <si>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</si>
  <si>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</si>
  <si>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</si>
  <si>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</si>
  <si>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</si>
  <si>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</si>
  <si>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</si>
  <si>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</si>
  <si>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</si>
  <si>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</si>
  <si>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</si>
  <si>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</si>
  <si>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</si>
  <si>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</si>
  <si>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</si>
  <si>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</si>
  <si>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</si>
  <si>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</si>
  <si>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</si>
  <si>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</si>
  <si>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</si>
  <si>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</si>
  <si>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</si>
  <si>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</si>
  <si>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</si>
  <si>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</si>
  <si>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</si>
  <si>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</si>
  <si>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</si>
  <si>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</si>
  <si>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</si>
  <si>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</si>
  <si>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</si>
  <si>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</si>
  <si>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</si>
  <si>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</si>
  <si>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</si>
  <si>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</si>
  <si>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</si>
  <si>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</si>
  <si>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</si>
  <si>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</si>
  <si>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</si>
  <si>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</si>
  <si>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</si>
  <si>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</si>
  <si>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</si>
  <si>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</si>
  <si>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</si>
  <si>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</si>
  <si>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</si>
  <si>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</si>
  <si>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</si>
  <si>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</si>
  <si>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</si>
  <si>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</si>
  <si>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</si>
  <si>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</si>
  <si>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</si>
  <si>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</si>
  <si>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</si>
  <si>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</si>
  <si>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</si>
  <si>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</si>
  <si>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</si>
  <si>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</si>
  <si>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</si>
  <si>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</si>
  <si>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</si>
  <si>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</si>
  <si>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</si>
  <si>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</si>
  <si>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</si>
  <si>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</si>
  <si>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</si>
  <si>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</si>
  <si>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</si>
  <si>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</si>
  <si>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</si>
  <si>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</si>
  <si>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</si>
  <si>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</si>
  <si>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</si>
  <si>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</si>
  <si>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</si>
  <si>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</si>
  <si>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</si>
  <si>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</si>
  <si>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</si>
  <si>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</si>
  <si>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</si>
  <si>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</si>
  <si>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</si>
  <si>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</si>
  <si>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</si>
  <si>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</si>
  <si>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</si>
  <si>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</si>
  <si>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</si>
  <si>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</si>
  <si>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</si>
  <si>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</si>
  <si>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</si>
  <si>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</si>
  <si>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</si>
  <si>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</si>
  <si>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</si>
  <si>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</si>
  <si>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</si>
  <si>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</si>
  <si>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</si>
  <si>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</si>
  <si>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</si>
  <si>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</si>
  <si>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</si>
  <si>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</si>
  <si>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</si>
  <si>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</si>
  <si>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</si>
  <si>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</si>
  <si>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</si>
  <si>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</si>
  <si>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</si>
  <si>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</si>
  <si>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</si>
  <si>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</si>
  <si>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</si>
  <si>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</si>
  <si>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</si>
  <si>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</si>
  <si>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</si>
  <si>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</si>
  <si>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</si>
  <si>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</si>
  <si>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</si>
  <si>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</si>
  <si>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</si>
  <si>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</si>
  <si>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</si>
  <si>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</si>
  <si>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</si>
  <si>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</si>
  <si>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</si>
  <si>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</si>
  <si>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</si>
  <si>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</si>
  <si>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</si>
  <si>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</si>
  <si>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</si>
  <si>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</si>
  <si>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</si>
  <si>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</si>
  <si>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</si>
  <si>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</si>
  <si>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</si>
  <si>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</si>
  <si>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</si>
  <si>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</si>
  <si>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</si>
  <si>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</si>
  <si>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</si>
  <si>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</si>
  <si>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</si>
  <si>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</si>
  <si>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</si>
  <si>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</si>
  <si>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</si>
  <si>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</si>
  <si>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</si>
  <si>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</si>
  <si>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</si>
  <si>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</si>
  <si>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</si>
  <si>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</si>
  <si>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</si>
  <si>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</si>
  <si>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</si>
  <si>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</si>
  <si>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</si>
  <si>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</si>
  <si>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</si>
  <si>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</si>
  <si>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</si>
  <si>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</si>
  <si>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</si>
  <si>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</si>
  <si>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</si>
  <si>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</si>
  <si>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</si>
  <si>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</si>
  <si>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</si>
  <si>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</si>
  <si>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</si>
  <si>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</si>
  <si>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</si>
  <si>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</si>
  <si>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</si>
  <si>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</si>
  <si>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</si>
  <si>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</si>
  <si>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</si>
  <si>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</si>
  <si>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</si>
  <si>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</si>
  <si>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</si>
  <si>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</si>
  <si>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</si>
  <si>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</si>
  <si>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</si>
  <si>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</si>
  <si>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</si>
  <si>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</si>
  <si>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</si>
  <si>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</si>
  <si>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</si>
  <si>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</si>
  <si>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</si>
  <si>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</si>
  <si>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</si>
  <si>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</si>
  <si>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</si>
  <si>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</si>
  <si>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</si>
  <si>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</si>
  <si>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</si>
  <si>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</si>
  <si>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</si>
  <si>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</si>
  <si>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</si>
  <si>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</si>
  <si>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</si>
  <si>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</si>
  <si>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</si>
  <si>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</si>
  <si>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</si>
  <si>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</si>
  <si>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</si>
  <si>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</si>
  <si>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</si>
  <si>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</si>
  <si>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</si>
  <si>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</si>
  <si>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</si>
  <si>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</si>
  <si>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</si>
  <si>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</si>
  <si>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</si>
  <si>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</si>
  <si>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</si>
  <si>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</si>
  <si>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</si>
  <si>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</si>
  <si>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</si>
  <si>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</si>
  <si>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</si>
  <si>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</si>
  <si>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</si>
  <si>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</si>
  <si>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</si>
  <si>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</si>
  <si>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</si>
  <si>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</si>
  <si>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</si>
  <si>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</si>
  <si>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</si>
  <si>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</si>
  <si>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</si>
  <si>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</si>
  <si>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</si>
  <si>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</si>
  <si>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</si>
  <si>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</si>
  <si>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</si>
  <si>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</si>
  <si>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</si>
  <si>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</si>
  <si>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</si>
  <si>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</si>
  <si>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</si>
  <si>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</si>
  <si>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</si>
  <si>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</si>
  <si>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</si>
  <si>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</si>
  <si>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</si>
  <si>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</si>
  <si>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</si>
  <si>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</si>
  <si>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</si>
  <si>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</si>
  <si>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</si>
  <si>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</si>
  <si>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</si>
  <si>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</si>
  <si>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</si>
  <si>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</si>
  <si>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</si>
  <si>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</si>
  <si>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</si>
  <si>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</si>
  <si>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</si>
  <si>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</si>
  <si>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</si>
  <si>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</si>
  <si>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</si>
  <si>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</si>
  <si>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</si>
  <si>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</si>
  <si>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</si>
  <si>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</si>
  <si>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</si>
  <si>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</si>
  <si>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</si>
  <si>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</si>
  <si>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</si>
  <si>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</si>
  <si>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</si>
  <si>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</si>
  <si>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</si>
  <si>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</si>
  <si>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</si>
  <si>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</si>
  <si>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</si>
  <si>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</si>
  <si>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</si>
  <si>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</si>
  <si>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</si>
  <si>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</si>
  <si>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</si>
  <si>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</si>
  <si>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</si>
  <si>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</si>
  <si>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</si>
  <si>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</si>
  <si>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</si>
  <si>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</si>
  <si>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</si>
  <si>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</si>
  <si>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</si>
  <si>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</si>
  <si>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</si>
  <si>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</si>
  <si>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</si>
  <si>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</si>
  <si>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</si>
  <si>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</si>
  <si>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</si>
  <si>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</si>
  <si>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</si>
  <si>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</si>
  <si>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</si>
  <si>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</si>
  <si>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</si>
  <si>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</si>
  <si>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</si>
  <si>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</si>
  <si>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</si>
  <si>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</si>
  <si>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</si>
  <si>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</si>
  <si>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</si>
  <si>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</si>
  <si>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</si>
  <si>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</si>
  <si>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</si>
  <si>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</si>
  <si>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</si>
  <si>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</si>
  <si>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</si>
  <si>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</si>
  <si>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</si>
  <si>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</si>
  <si>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</si>
  <si>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</si>
  <si>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</si>
  <si>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</si>
  <si>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</si>
  <si>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</si>
  <si>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</si>
  <si>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</si>
  <si>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</si>
  <si>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</si>
  <si>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</si>
  <si>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</si>
  <si>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</si>
  <si>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</si>
  <si>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</si>
  <si>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</si>
  <si>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</si>
  <si>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</si>
  <si>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</si>
  <si>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</si>
  <si>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</si>
  <si>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</si>
  <si>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</si>
  <si>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</si>
  <si>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</si>
  <si>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</si>
  <si>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</si>
  <si>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</si>
  <si>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</si>
  <si>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</si>
  <si>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</si>
  <si>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</si>
  <si>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</si>
  <si>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</si>
  <si>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</si>
  <si>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</si>
  <si>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</si>
  <si>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</si>
  <si>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</si>
  <si>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</si>
  <si>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</si>
  <si>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</si>
  <si>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</si>
  <si>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</si>
  <si>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</si>
  <si>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</si>
  <si>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</si>
  <si>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</si>
  <si>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</si>
  <si>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</si>
  <si>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</si>
  <si>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</si>
  <si>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</si>
  <si>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</si>
  <si>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</si>
  <si>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</si>
  <si>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</si>
  <si>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</si>
  <si>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</si>
  <si>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</si>
  <si>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</si>
  <si>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</si>
  <si>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</si>
  <si>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</si>
  <si>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</si>
  <si>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</si>
  <si>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</si>
  <si>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</si>
  <si>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</si>
  <si>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</si>
  <si>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</si>
  <si>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</si>
  <si>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</si>
  <si>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</si>
  <si>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</si>
  <si>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</si>
  <si>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</si>
  <si>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</si>
  <si>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</si>
  <si>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</si>
  <si>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</si>
  <si>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</si>
  <si>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</si>
  <si>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</si>
  <si>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</si>
  <si>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</si>
  <si>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</si>
  <si>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</si>
  <si>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</si>
  <si>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</si>
  <si>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</si>
  <si>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</si>
  <si>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</si>
  <si>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</si>
  <si>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</si>
  <si>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</si>
  <si>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</si>
  <si>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</si>
  <si>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</si>
  <si>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</si>
  <si>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</si>
  <si>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</si>
  <si>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</si>
  <si>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</si>
  <si>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</si>
  <si>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</si>
  <si>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</si>
  <si>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</si>
  <si>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</si>
  <si>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</si>
  <si>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</si>
  <si>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</si>
  <si>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</si>
  <si>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</si>
  <si>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</si>
  <si>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</si>
  <si>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</si>
  <si>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</si>
  <si>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</si>
  <si>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</si>
  <si>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</si>
  <si>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</si>
  <si>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</si>
  <si>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</si>
  <si>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</si>
  <si>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</si>
  <si>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</si>
  <si>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</si>
  <si>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</si>
  <si>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</si>
  <si>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</si>
  <si>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</si>
  <si>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</si>
  <si>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</si>
  <si>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</si>
  <si>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</si>
  <si>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</si>
  <si>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</si>
  <si>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</si>
  <si>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</si>
  <si>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</si>
  <si>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</si>
  <si>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</si>
  <si>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</si>
  <si>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</si>
  <si>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</si>
  <si>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</si>
  <si>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</si>
  <si>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</si>
  <si>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</si>
  <si>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</si>
  <si>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</si>
  <si>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</si>
  <si>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</si>
  <si>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</si>
  <si>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</si>
  <si>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</si>
  <si>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</si>
  <si>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</si>
  <si>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</si>
  <si>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</si>
  <si>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</si>
  <si>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</si>
  <si>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</si>
  <si>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</si>
  <si>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</si>
  <si>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</si>
  <si>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</si>
  <si>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</si>
  <si>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</si>
  <si>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</si>
  <si>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</si>
  <si>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</si>
  <si>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</si>
  <si>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</si>
  <si>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</si>
  <si>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</si>
  <si>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</si>
  <si>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</si>
  <si>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</si>
  <si>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</si>
  <si>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</si>
  <si>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</si>
  <si>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</si>
  <si>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</si>
  <si>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</si>
  <si>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</si>
  <si>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</si>
  <si>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</si>
  <si>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</si>
  <si>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</si>
  <si>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</si>
  <si>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</si>
  <si>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</si>
  <si>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</si>
  <si>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</si>
  <si>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</si>
  <si>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</si>
  <si>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</si>
  <si>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</si>
  <si>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</si>
  <si>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</si>
  <si>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</si>
  <si>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</si>
  <si>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</si>
  <si>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</si>
  <si>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</si>
  <si>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</si>
  <si>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</si>
  <si>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</si>
  <si>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</si>
  <si>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</si>
  <si>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</si>
  <si>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</si>
  <si>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</si>
  <si>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</si>
  <si>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</si>
  <si>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</si>
  <si>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</si>
  <si>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</si>
  <si>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</si>
  <si>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</si>
  <si>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</si>
  <si>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</si>
  <si>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</si>
  <si>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</si>
  <si>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</si>
  <si>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</si>
  <si>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</si>
  <si>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</si>
  <si>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</si>
  <si>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</si>
  <si>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</si>
  <si>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</si>
  <si>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</si>
  <si>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</si>
  <si>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</si>
  <si>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</si>
  <si>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</si>
  <si>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</si>
  <si>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</si>
  <si>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</si>
  <si>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</si>
  <si>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</si>
  <si>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</si>
  <si>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</si>
  <si>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</si>
  <si>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</si>
  <si>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</si>
  <si>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</si>
  <si>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</si>
  <si>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</si>
  <si>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</si>
  <si>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</si>
  <si>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</si>
  <si>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</si>
  <si>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</si>
  <si>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</si>
  <si>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</si>
  <si>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</si>
  <si>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</si>
  <si>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</si>
  <si>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</si>
  <si>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</si>
  <si>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</si>
  <si>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</si>
  <si>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</si>
  <si>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</si>
  <si>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</si>
  <si>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</si>
  <si>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</si>
  <si>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</si>
  <si>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</si>
  <si>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</si>
  <si>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</si>
  <si>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</si>
  <si>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</si>
  <si>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</si>
  <si>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</si>
  <si>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</si>
  <si>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</si>
  <si>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</si>
  <si>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</si>
  <si>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</si>
  <si>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</si>
  <si>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</si>
  <si>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</si>
  <si>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</si>
  <si>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</si>
  <si>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</si>
  <si>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</si>
  <si>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</si>
  <si>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</si>
  <si>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</si>
  <si>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</si>
  <si>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</si>
  <si>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</si>
  <si>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</si>
  <si>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</si>
  <si>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</si>
  <si>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</si>
  <si>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</si>
  <si>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</si>
  <si>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</si>
  <si>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</si>
  <si>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</si>
  <si>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</si>
  <si>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</si>
  <si>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</si>
  <si>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</si>
  <si>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</si>
  <si>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</si>
  <si>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</si>
  <si>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</si>
  <si>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</si>
  <si>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</si>
  <si>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</si>
  <si>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</si>
  <si>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</si>
  <si>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</si>
  <si>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</si>
  <si>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</si>
  <si>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</si>
  <si>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</si>
  <si>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</si>
  <si>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</si>
  <si>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</si>
  <si>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</si>
  <si>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</si>
  <si>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</si>
  <si>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</si>
  <si>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</si>
  <si>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</si>
  <si>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</si>
  <si>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</si>
  <si>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</si>
  <si>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</si>
  <si>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</si>
  <si>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</si>
  <si>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</si>
  <si>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</si>
  <si>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</si>
  <si>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</si>
  <si>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</si>
  <si>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</si>
  <si>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</si>
  <si>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</si>
  <si>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</si>
  <si>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</si>
  <si>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</si>
  <si>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</si>
  <si>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</si>
  <si>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</si>
  <si>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</si>
  <si>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</si>
  <si>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</si>
  <si>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</si>
  <si>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</si>
  <si>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</si>
  <si>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</si>
  <si>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</si>
  <si>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</si>
  <si>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</si>
  <si>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</si>
  <si>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</si>
  <si>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</si>
  <si>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</si>
  <si>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</si>
  <si>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</si>
  <si>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</si>
  <si>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</si>
  <si>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</si>
  <si>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</si>
  <si>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</si>
  <si>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</si>
  <si>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</si>
  <si>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</si>
  <si>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</si>
  <si>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</si>
  <si>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</si>
  <si>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</si>
  <si>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</si>
  <si>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</si>
  <si>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</si>
  <si>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</si>
  <si>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</si>
  <si>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</si>
  <si>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</si>
  <si>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</si>
  <si>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</si>
  <si>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</si>
  <si>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</si>
  <si>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</si>
  <si>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</si>
  <si>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</si>
  <si>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</si>
  <si>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</si>
  <si>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</si>
  <si>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</si>
  <si>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</si>
  <si>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</si>
  <si>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</si>
  <si>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</si>
  <si>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</si>
  <si>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</si>
  <si>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</si>
  <si>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</si>
  <si>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</si>
  <si>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</si>
  <si>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</si>
  <si>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</si>
  <si>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</si>
  <si>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</si>
  <si>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</si>
  <si>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</si>
  <si>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</si>
  <si>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</si>
  <si>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</si>
  <si>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</si>
  <si>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</si>
  <si>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</si>
  <si>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</si>
  <si>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</si>
  <si>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</si>
  <si>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</si>
  <si>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</si>
  <si>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</si>
  <si>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</si>
  <si>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</si>
  <si>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</si>
  <si>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</si>
  <si>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</si>
  <si>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</si>
  <si>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</si>
  <si>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</si>
  <si>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</si>
  <si>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</si>
  <si>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</si>
  <si>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</si>
  <si>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</si>
  <si>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</si>
  <si>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</si>
  <si>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</si>
  <si>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</si>
  <si>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</si>
  <si>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</si>
  <si>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</si>
  <si>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</si>
  <si>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</si>
  <si>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</si>
  <si>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</si>
  <si>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</si>
  <si>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</si>
  <si>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</si>
  <si>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</si>
  <si>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</si>
  <si>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</si>
  <si>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</si>
  <si>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</si>
  <si>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</si>
  <si>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</si>
  <si>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</si>
  <si>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</si>
  <si>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</si>
  <si>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</si>
  <si>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</si>
  <si>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</si>
  <si>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</si>
  <si>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</si>
  <si>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</si>
  <si>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</si>
  <si>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</si>
  <si>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</si>
  <si>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</si>
  <si>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</si>
  <si>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</si>
  <si>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</si>
  <si>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</si>
  <si>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</si>
  <si>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</si>
  <si>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</si>
  <si>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</si>
  <si>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</si>
  <si>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</si>
  <si>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</si>
  <si>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</si>
  <si>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</si>
  <si>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</si>
  <si>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</si>
  <si>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</si>
  <si>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</si>
  <si>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</si>
  <si>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</si>
  <si>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</si>
  <si>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</si>
  <si>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</si>
  <si>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</si>
  <si>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</si>
  <si>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</si>
  <si>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</si>
  <si>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</si>
  <si>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</si>
  <si>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</si>
  <si>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</si>
  <si>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</si>
  <si>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</si>
  <si>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</si>
  <si>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</si>
  <si>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</si>
  <si>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</si>
  <si>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</si>
  <si>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</si>
  <si>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</si>
  <si>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</si>
  <si>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</si>
  <si>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</si>
  <si>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</si>
  <si>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</si>
  <si>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</si>
  <si>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</si>
  <si>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</si>
  <si>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</si>
  <si>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</si>
  <si>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</si>
  <si>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</si>
  <si>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</si>
  <si>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</si>
  <si>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</si>
  <si>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</si>
  <si>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</si>
  <si>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</si>
  <si>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</si>
  <si>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</si>
  <si>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</si>
  <si>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</si>
  <si>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</si>
  <si>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</si>
  <si>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</si>
  <si>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</si>
  <si>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</si>
  <si>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</si>
  <si>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</si>
  <si>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</si>
  <si>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</si>
  <si>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</si>
  <si>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</si>
  <si>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</si>
  <si>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</si>
  <si>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</si>
  <si>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</si>
  <si>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</si>
  <si>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</si>
  <si>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</si>
  <si>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</si>
  <si>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</si>
  <si>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</si>
  <si>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</si>
  <si>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</si>
  <si>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</si>
  <si>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</si>
  <si>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</si>
  <si>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</si>
  <si>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</si>
  <si>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</si>
  <si>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</si>
  <si>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</si>
  <si>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</si>
  <si>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</si>
  <si>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</si>
  <si>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</si>
  <si>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</si>
  <si>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</si>
  <si>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</si>
  <si>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</si>
  <si>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</si>
  <si>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</si>
  <si>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</si>
  <si>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</si>
  <si>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</si>
  <si>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</si>
  <si>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</si>
  <si>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</si>
  <si>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</si>
  <si>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</si>
  <si>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</si>
  <si>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</si>
  <si>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</si>
  <si>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</si>
  <si>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</si>
  <si>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</si>
  <si>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</si>
  <si>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</si>
  <si>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</si>
  <si>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</si>
  <si>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</si>
  <si>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</si>
  <si>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</si>
  <si>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</si>
  <si>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</si>
  <si>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</si>
  <si>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</si>
  <si>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</si>
  <si>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</si>
  <si>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</si>
  <si>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</si>
  <si>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</si>
  <si>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</si>
  <si>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</si>
  <si>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</si>
  <si>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</si>
  <si>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</si>
  <si>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</si>
  <si>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</si>
  <si>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</si>
  <si>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</si>
  <si>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</si>
  <si>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</si>
  <si>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</si>
  <si>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</si>
  <si>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</si>
  <si>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</si>
  <si>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</si>
  <si>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</si>
  <si>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</si>
  <si>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</si>
  <si>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</si>
  <si>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</si>
  <si>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</si>
  <si>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</si>
  <si>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</si>
  <si>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</si>
  <si>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</si>
  <si>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</si>
  <si>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</si>
  <si>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</si>
  <si>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</si>
  <si>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</si>
  <si>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</si>
  <si>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</si>
  <si>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</si>
  <si>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</si>
  <si>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</si>
  <si>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</si>
  <si>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</si>
  <si>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</si>
  <si>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</si>
  <si>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</si>
  <si>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</si>
  <si>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</si>
  <si>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</si>
  <si>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</si>
  <si>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</si>
  <si>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</si>
  <si>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</si>
  <si>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</si>
  <si>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</si>
  <si>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</si>
  <si>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</si>
  <si>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</si>
  <si>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</si>
  <si>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</si>
  <si>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</si>
  <si>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</si>
  <si>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</si>
  <si>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</si>
  <si>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</si>
  <si>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</si>
  <si>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</si>
  <si>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</si>
  <si>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</si>
  <si>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</si>
  <si>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</si>
  <si>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</si>
  <si>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</si>
  <si>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</si>
  <si>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</si>
  <si>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</si>
  <si>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</si>
  <si>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</si>
  <si>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</si>
  <si>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</si>
  <si>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</si>
  <si>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</si>
  <si>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</si>
  <si>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</si>
  <si>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</si>
  <si>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</si>
  <si>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</si>
  <si>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</si>
  <si>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</si>
  <si>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</si>
  <si>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</si>
  <si>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</si>
  <si>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</si>
  <si>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</si>
  <si>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</si>
  <si>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</si>
  <si>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</si>
  <si>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</si>
  <si>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</si>
  <si>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</si>
  <si>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</si>
  <si>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</si>
  <si>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</si>
  <si>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</si>
  <si>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</si>
  <si>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</si>
  <si>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</si>
  <si>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</si>
  <si>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</si>
  <si>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</si>
  <si>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</si>
  <si>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</si>
  <si>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</si>
  <si>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</si>
  <si>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</si>
  <si>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</si>
  <si>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</si>
  <si>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</si>
  <si>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</si>
  <si>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</si>
  <si>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</si>
  <si>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</si>
  <si>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</si>
  <si>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</si>
  <si>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</si>
  <si>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</si>
  <si>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</si>
  <si>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</si>
  <si>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</si>
  <si>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</si>
  <si>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</si>
  <si>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</si>
  <si>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</si>
  <si>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</si>
  <si>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</si>
  <si>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</si>
  <si>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</si>
  <si>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</si>
  <si>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</si>
  <si>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</si>
  <si>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</si>
  <si>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</si>
  <si>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</si>
  <si>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</si>
  <si>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</si>
  <si>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</si>
  <si>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</si>
  <si>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</si>
  <si>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</si>
  <si>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</si>
  <si>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</si>
  <si>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</si>
  <si>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</si>
  <si>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</si>
  <si>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</si>
  <si>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</si>
  <si>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</si>
  <si>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</si>
  <si>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</si>
  <si>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</si>
  <si>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</si>
  <si>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</si>
  <si>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</si>
  <si>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</si>
  <si>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</si>
  <si>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</si>
  <si>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</si>
  <si>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</si>
  <si>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</si>
  <si>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</si>
  <si>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</si>
  <si>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</si>
  <si>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</si>
  <si>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</si>
  <si>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</si>
  <si>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</si>
  <si>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</si>
  <si>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</si>
  <si>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</si>
  <si>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</si>
  <si>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</si>
  <si>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</si>
  <si>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</si>
  <si>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</si>
  <si>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</si>
  <si>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</si>
  <si>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</si>
  <si>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</si>
  <si>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</si>
  <si>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</si>
  <si>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</si>
  <si>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</si>
  <si>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</si>
  <si>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</si>
  <si>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</si>
  <si>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</si>
  <si>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</si>
  <si>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</si>
  <si>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</si>
  <si>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</si>
  <si>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</si>
  <si>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</si>
  <si>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</si>
  <si>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</si>
  <si>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</si>
  <si>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</si>
  <si>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</si>
  <si>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</si>
  <si>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</si>
  <si>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</si>
  <si>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</si>
  <si>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</si>
  <si>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</si>
  <si>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</si>
  <si>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</si>
  <si>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</si>
  <si>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</si>
  <si>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</si>
  <si>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</si>
  <si>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</si>
  <si>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</si>
  <si>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</si>
  <si>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</si>
  <si>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</si>
  <si>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</si>
  <si>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</si>
  <si>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</si>
  <si>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</si>
  <si>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</si>
  <si>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</si>
  <si>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</si>
  <si>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</si>
  <si>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</si>
  <si>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</si>
  <si>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</si>
  <si>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</si>
  <si>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</si>
  <si>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</si>
  <si>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</si>
  <si>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</si>
  <si>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</si>
  <si>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</si>
  <si>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</si>
  <si>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</si>
  <si>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</si>
  <si>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</si>
  <si>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</si>
  <si>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</si>
  <si>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</si>
  <si>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</si>
  <si>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</si>
  <si>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</si>
  <si>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</si>
  <si>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</si>
  <si>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</si>
  <si>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</si>
  <si>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</si>
  <si>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</si>
  <si>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</si>
  <si>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</si>
  <si>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</si>
  <si>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</si>
  <si>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</si>
  <si>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</si>
  <si>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</si>
  <si>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</si>
  <si>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</si>
  <si>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</si>
  <si>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</si>
  <si>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</si>
  <si>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</si>
  <si>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</si>
  <si>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</si>
  <si>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</si>
  <si>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</si>
  <si>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</si>
  <si>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</si>
  <si>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</si>
  <si>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</si>
  <si>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</si>
  <si>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</si>
  <si>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</si>
  <si>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</si>
  <si>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</si>
  <si>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</si>
  <si>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</si>
  <si>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</si>
  <si>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</si>
  <si>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</si>
  <si>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</si>
  <si>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</si>
  <si>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</si>
  <si>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</si>
  <si>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</si>
  <si>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</si>
  <si>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</si>
  <si>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</si>
  <si>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</si>
  <si>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</si>
  <si>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</si>
  <si>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</si>
  <si>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</si>
  <si>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</si>
  <si>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</si>
  <si>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</si>
  <si>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</si>
  <si>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</si>
  <si>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</si>
  <si>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</si>
  <si>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</si>
  <si>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</si>
  <si>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</si>
  <si>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</si>
  <si>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</si>
  <si>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</si>
  <si>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</si>
  <si>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</si>
  <si>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</si>
  <si>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</si>
  <si>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</si>
  <si>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</si>
  <si>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</si>
  <si>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</si>
  <si>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</si>
  <si>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</si>
  <si>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</si>
  <si>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</si>
  <si>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</si>
  <si>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</si>
  <si>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</si>
  <si>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</si>
  <si>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</si>
  <si>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</si>
  <si>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</si>
  <si>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</si>
  <si>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</si>
  <si>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</si>
  <si>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</si>
  <si>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</si>
  <si>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</si>
  <si>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</si>
  <si>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</si>
  <si>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</si>
  <si>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</si>
  <si>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</si>
  <si>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</si>
  <si>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</si>
  <si>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</si>
  <si>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</si>
  <si>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</si>
  <si>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</si>
  <si>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</si>
  <si>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</si>
  <si>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</si>
  <si>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</si>
  <si>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</si>
  <si>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</si>
  <si>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</si>
  <si>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</si>
  <si>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</si>
  <si>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</si>
  <si>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</si>
  <si>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</si>
  <si>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</si>
  <si>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</si>
  <si>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</si>
  <si>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</si>
  <si>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</si>
  <si>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</si>
  <si>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</si>
  <si>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</si>
  <si>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</si>
  <si>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</si>
  <si>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</si>
  <si>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</si>
  <si>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</si>
  <si>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</si>
  <si>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</si>
  <si>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</si>
  <si>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</si>
  <si>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</si>
  <si>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</si>
  <si>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</si>
  <si>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</si>
  <si>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</si>
  <si>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</si>
  <si>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</si>
  <si>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</si>
  <si>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</si>
  <si>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</si>
  <si>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</si>
  <si>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</si>
  <si>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</si>
  <si>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</si>
  <si>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</si>
  <si>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</si>
  <si>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</si>
  <si>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</si>
  <si>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</si>
  <si>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</si>
  <si>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</si>
  <si>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</si>
  <si>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</si>
  <si>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</si>
  <si>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</si>
  <si>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</si>
  <si>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</si>
  <si>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</si>
  <si>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</si>
  <si>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</si>
  <si>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</si>
  <si>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</si>
  <si>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</si>
  <si>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</si>
  <si>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</si>
  <si>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</si>
  <si>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</si>
  <si>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</si>
  <si>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</si>
  <si>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</si>
  <si>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</si>
  <si>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</si>
  <si>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</si>
  <si>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</si>
  <si>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</si>
  <si>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</si>
  <si>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</si>
  <si>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</si>
  <si>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</si>
  <si>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</si>
  <si>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</si>
  <si>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</si>
  <si>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</si>
  <si>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</si>
  <si>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</si>
  <si>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</si>
  <si>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</si>
  <si>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</si>
  <si>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</si>
  <si>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</si>
  <si>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</si>
  <si>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</si>
  <si>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</si>
  <si>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</si>
  <si>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</si>
  <si>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</si>
  <si>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</si>
  <si>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</si>
  <si>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</si>
  <si>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</si>
  <si>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</si>
  <si>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</si>
  <si>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</si>
  <si>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</si>
  <si>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</si>
  <si>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</si>
  <si>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</si>
  <si>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</si>
  <si>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</si>
  <si>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</si>
  <si>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</si>
  <si>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</si>
  <si>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</si>
  <si>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</si>
  <si>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</si>
  <si>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</si>
  <si>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</si>
  <si>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</si>
  <si>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</si>
  <si>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</si>
  <si>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</si>
  <si>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</si>
  <si>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</si>
  <si>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</si>
  <si>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</si>
  <si>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</si>
  <si>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</si>
  <si>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</si>
  <si>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</si>
  <si>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</si>
  <si>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</si>
  <si>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</si>
  <si>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</si>
  <si>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</si>
  <si>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</si>
  <si>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</si>
  <si>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</si>
  <si>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</si>
  <si>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</si>
  <si>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</si>
  <si>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</si>
  <si>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</si>
  <si>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</si>
  <si>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</si>
  <si>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</si>
  <si>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</si>
  <si>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</si>
  <si>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</si>
  <si>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</si>
  <si>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</si>
  <si>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</si>
  <si>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</si>
  <si>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</si>
  <si>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</si>
  <si>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</si>
  <si>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</si>
  <si>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</si>
  <si>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</si>
  <si>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</si>
  <si>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</si>
  <si>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</si>
  <si>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</si>
  <si>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</si>
  <si>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</si>
  <si>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</si>
  <si>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</si>
  <si>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</si>
  <si>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</si>
  <si>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</si>
  <si>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</si>
  <si>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</si>
  <si>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</si>
  <si>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</si>
  <si>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</si>
  <si>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</si>
  <si>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</si>
  <si>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</si>
  <si>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</si>
  <si>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</si>
  <si>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</si>
  <si>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</si>
  <si>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</si>
  <si>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</si>
  <si>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</si>
  <si>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</si>
  <si>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</si>
  <si>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</si>
  <si>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</si>
  <si>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</si>
  <si>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</si>
  <si>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</si>
  <si>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</si>
  <si>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</si>
  <si>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</si>
  <si>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</si>
  <si>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</si>
  <si>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</si>
  <si>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</si>
  <si>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</si>
  <si>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</si>
  <si>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</si>
  <si>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</si>
  <si>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</si>
  <si>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</si>
  <si>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</si>
  <si>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</si>
  <si>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</si>
  <si>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</si>
  <si>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</si>
  <si>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</si>
  <si>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</si>
  <si>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</si>
  <si>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</si>
  <si>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</si>
  <si>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</si>
  <si>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</si>
  <si>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</si>
  <si>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</si>
  <si>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</si>
  <si>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</si>
  <si>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</si>
  <si>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</si>
  <si>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</si>
  <si>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</si>
  <si>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</si>
  <si>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</si>
  <si>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</si>
  <si>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</si>
  <si>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</si>
  <si>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</si>
  <si>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</si>
  <si>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</si>
  <si>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</si>
  <si>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</si>
  <si>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</si>
  <si>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</si>
  <si>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</si>
  <si>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</si>
  <si>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</si>
  <si>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</si>
  <si>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</si>
  <si>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</si>
  <si>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</si>
  <si>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</si>
  <si>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</si>
  <si>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</si>
  <si>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</si>
  <si>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</si>
  <si>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</si>
  <si>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</si>
  <si>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</si>
  <si>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</si>
  <si>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</si>
  <si>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</si>
  <si>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</si>
  <si>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</si>
  <si>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</si>
  <si>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</si>
  <si>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</si>
  <si>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</si>
  <si>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</si>
  <si>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</si>
  <si>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</si>
  <si>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</si>
  <si>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</si>
  <si>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</si>
  <si>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</si>
  <si>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</si>
  <si>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</si>
  <si>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</si>
  <si>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</si>
  <si>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</si>
  <si>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</si>
  <si>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</si>
  <si>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</si>
  <si>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</si>
  <si>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</si>
  <si>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</si>
  <si>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</si>
  <si>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</si>
  <si>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</si>
  <si>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</si>
  <si>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</si>
  <si>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</si>
  <si>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</si>
  <si>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</si>
  <si>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</si>
  <si>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</si>
  <si>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</si>
  <si>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</si>
  <si>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</si>
  <si>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</si>
  <si>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</si>
  <si>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</si>
  <si>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</si>
  <si>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</si>
  <si>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</si>
  <si>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</si>
  <si>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</si>
  <si>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</si>
  <si>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</si>
  <si>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</si>
  <si>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</si>
  <si>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</si>
  <si>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</si>
  <si>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</si>
  <si>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</si>
  <si>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</si>
  <si>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</si>
  <si>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</si>
  <si>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</si>
  <si>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</si>
  <si>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</si>
  <si>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</si>
  <si>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</si>
  <si>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</si>
  <si>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</si>
  <si>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</si>
  <si>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</si>
  <si>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</si>
  <si>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</si>
  <si>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</si>
  <si>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</si>
  <si>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</si>
  <si>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</si>
  <si>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</si>
  <si>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</si>
  <si>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</si>
  <si>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</si>
  <si>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</si>
  <si>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</si>
  <si>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</si>
  <si>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</si>
  <si>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</si>
  <si>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</si>
  <si>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</si>
  <si>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</si>
  <si>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</si>
  <si>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</si>
  <si>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</si>
  <si>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</si>
  <si>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</si>
  <si>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</si>
  <si>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</si>
  <si>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</si>
  <si>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</si>
  <si>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</si>
  <si>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</si>
  <si>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</si>
  <si>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</si>
  <si>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</si>
  <si>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</si>
  <si>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</si>
  <si>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</si>
  <si>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</si>
  <si>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</si>
  <si>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</si>
  <si>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</si>
  <si>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</si>
  <si>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</si>
  <si>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</si>
  <si>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</si>
  <si>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</si>
  <si>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</si>
  <si>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</si>
  <si>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</si>
  <si>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</si>
  <si>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</si>
  <si>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</si>
  <si>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</si>
  <si>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</si>
  <si>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</si>
  <si>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</si>
  <si>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</si>
  <si>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</si>
  <si>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</si>
  <si>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</si>
  <si>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</si>
  <si>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</si>
  <si>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</si>
  <si>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</si>
  <si>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</si>
  <si>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</si>
  <si>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</si>
  <si>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</si>
  <si>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</si>
  <si>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</si>
  <si>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</si>
  <si>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</si>
  <si>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</si>
  <si>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</si>
  <si>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</si>
  <si>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</si>
  <si>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</si>
  <si>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</si>
  <si>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</si>
  <si>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</si>
  <si>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</si>
  <si>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</si>
  <si>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</si>
  <si>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</si>
  <si>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</si>
  <si>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</si>
  <si>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</si>
  <si>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</si>
  <si>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</si>
  <si>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</si>
  <si>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</si>
  <si>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</si>
  <si>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</si>
  <si>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</si>
  <si>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</si>
  <si>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</si>
  <si>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</si>
  <si>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</si>
  <si>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</si>
  <si>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</si>
  <si>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</si>
  <si>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</si>
  <si>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</si>
  <si>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</si>
  <si>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</si>
  <si>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</si>
  <si>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</si>
  <si>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</si>
  <si>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</si>
  <si>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</si>
  <si>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</si>
  <si>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</si>
  <si>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</si>
  <si>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</si>
  <si>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</si>
  <si>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</si>
  <si>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</si>
  <si>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</si>
  <si>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</si>
  <si>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</si>
  <si>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</si>
  <si>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</si>
  <si>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</si>
  <si>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</si>
  <si>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</si>
  <si>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</si>
  <si>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</si>
  <si>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</si>
  <si>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</si>
  <si>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</si>
  <si>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</si>
  <si>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</si>
  <si>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</si>
  <si>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</si>
  <si>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</si>
  <si>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</si>
  <si>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</si>
  <si>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</si>
  <si>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</si>
  <si>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</si>
  <si>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</si>
  <si>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</si>
  <si>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</si>
  <si>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</si>
  <si>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</si>
  <si>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</si>
  <si>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</si>
  <si>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</si>
  <si>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</si>
  <si>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</si>
  <si>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</si>
  <si>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</si>
  <si>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</si>
  <si>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</si>
  <si>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</si>
  <si>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</si>
  <si>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</si>
  <si>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</si>
  <si>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</si>
  <si>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</si>
  <si>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</si>
  <si>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</si>
  <si>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</si>
  <si>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</si>
  <si>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</si>
  <si>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</si>
  <si>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</si>
  <si>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</si>
  <si>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</si>
  <si>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</si>
  <si>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</si>
  <si>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</si>
  <si>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</si>
  <si>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</si>
  <si>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</si>
  <si>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</si>
  <si>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</si>
  <si>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</si>
  <si>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</si>
  <si>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</si>
  <si>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</si>
  <si>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</si>
  <si>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</si>
  <si>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</si>
  <si>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</si>
  <si>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</si>
  <si>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</si>
  <si>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</si>
  <si>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</si>
  <si>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</si>
  <si>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</si>
  <si>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</si>
  <si>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</si>
  <si>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</si>
  <si>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</si>
  <si>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</si>
  <si>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</si>
  <si>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</si>
  <si>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</si>
  <si>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</si>
  <si>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</si>
  <si>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</si>
  <si>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</si>
  <si>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</si>
  <si>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</si>
  <si>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</si>
  <si>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</si>
  <si>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</si>
  <si>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</si>
  <si>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</si>
  <si>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</si>
  <si>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</si>
  <si>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</si>
  <si>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</si>
  <si>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</si>
  <si>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</si>
  <si>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</si>
  <si>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</si>
  <si>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</si>
  <si>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</si>
  <si>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</si>
  <si>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</si>
  <si>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</si>
  <si>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</si>
  <si>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</si>
  <si>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</si>
  <si>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</si>
  <si>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</si>
  <si>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</si>
  <si>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</si>
  <si>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</si>
  <si>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</si>
  <si>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</si>
  <si>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</si>
  <si>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</si>
  <si>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</si>
  <si>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</si>
  <si>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</si>
  <si>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</si>
  <si>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</si>
  <si>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</si>
  <si>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</si>
  <si>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</si>
  <si>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</si>
  <si>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</si>
  <si>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</si>
  <si>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</si>
  <si>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</si>
  <si>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</si>
  <si>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</si>
  <si>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</si>
  <si>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</si>
  <si>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</si>
  <si>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</si>
  <si>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</si>
  <si>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</si>
  <si>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</si>
  <si>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</si>
  <si>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</si>
  <si>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</si>
  <si>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</si>
  <si>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</si>
  <si>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</si>
  <si>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</si>
  <si>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</si>
  <si>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</si>
  <si>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</si>
  <si>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</si>
  <si>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</si>
  <si>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</si>
  <si>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</si>
  <si>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</si>
  <si>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</si>
  <si>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</si>
  <si>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</si>
  <si>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</si>
  <si>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</si>
  <si>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</si>
  <si>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</si>
  <si>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</si>
  <si>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</si>
  <si>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</si>
  <si>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</si>
  <si>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</si>
  <si>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</si>
  <si>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</si>
  <si>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</si>
  <si>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</si>
  <si>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</si>
  <si>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</si>
  <si>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</si>
  <si>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</si>
  <si>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</si>
  <si>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</si>
  <si>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</si>
  <si>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</si>
  <si>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</si>
  <si>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</si>
  <si>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</si>
  <si>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</si>
  <si>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</si>
  <si>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</si>
  <si>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</si>
  <si>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</si>
  <si>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</si>
  <si>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</si>
  <si>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</si>
  <si>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</si>
  <si>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</si>
  <si>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</si>
  <si>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</si>
  <si>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</si>
  <si>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</si>
  <si>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</si>
  <si>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</si>
  <si>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</si>
  <si>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</si>
  <si>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</si>
  <si>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</si>
  <si>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</si>
  <si>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</si>
  <si>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</si>
  <si>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</si>
  <si>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</si>
  <si>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</si>
  <si>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</si>
  <si>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</si>
  <si>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</si>
  <si>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</si>
  <si>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</si>
  <si>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</si>
  <si>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</si>
  <si>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</si>
  <si>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</si>
  <si>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</si>
  <si>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</si>
  <si>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</si>
  <si>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</si>
  <si>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</si>
  <si>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</si>
  <si>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</si>
  <si>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</si>
  <si>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</si>
  <si>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</si>
  <si>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</si>
  <si>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</si>
  <si>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</si>
  <si>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</si>
  <si>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</si>
  <si>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</si>
  <si>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</si>
  <si>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</si>
  <si>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</si>
  <si>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</si>
  <si>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</si>
  <si>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</si>
  <si>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</si>
  <si>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</si>
  <si>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</si>
  <si>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</si>
  <si>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</si>
  <si>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</si>
  <si>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</si>
  <si>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</si>
  <si>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</si>
  <si>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</si>
  <si>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</si>
  <si>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</si>
  <si>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</si>
  <si>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</si>
  <si>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</si>
  <si>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</si>
  <si>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</si>
  <si>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</si>
  <si>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</si>
  <si>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</si>
  <si>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</si>
  <si>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</si>
  <si>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</si>
  <si>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</si>
  <si>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</si>
  <si>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</si>
  <si>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</si>
  <si>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</si>
  <si>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</si>
  <si>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</si>
  <si>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</si>
  <si>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</si>
  <si>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</si>
  <si>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</si>
  <si>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</si>
  <si>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</si>
  <si>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</si>
  <si>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</si>
  <si>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</si>
  <si>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</si>
  <si>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</si>
  <si>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</si>
  <si>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</si>
  <si>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</si>
  <si>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</si>
  <si>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</si>
  <si>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</si>
  <si>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</si>
  <si>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</si>
  <si>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</si>
  <si>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</si>
  <si>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</si>
  <si>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</si>
  <si>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</si>
  <si>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</si>
  <si>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</si>
  <si>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</si>
  <si>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</si>
  <si>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</si>
  <si>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</si>
  <si>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</si>
  <si>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</si>
  <si>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</si>
  <si>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</si>
  <si>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</si>
  <si>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</si>
  <si>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</si>
  <si>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</si>
  <si>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</si>
  <si>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</si>
  <si>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</si>
  <si>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</si>
  <si>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</si>
  <si>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</si>
  <si>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</si>
  <si>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</si>
  <si>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</si>
  <si>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</si>
  <si>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</si>
  <si>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</si>
  <si>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</si>
  <si>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</si>
  <si>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</si>
  <si>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</si>
  <si>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</si>
  <si>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</si>
  <si>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</si>
  <si>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</si>
  <si>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</si>
  <si>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</si>
  <si>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</si>
  <si>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</si>
  <si>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</si>
  <si>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</si>
  <si>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</si>
  <si>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</si>
  <si>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</si>
  <si>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</si>
  <si>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</si>
  <si>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</si>
  <si>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</si>
  <si>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</si>
  <si>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</si>
  <si>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</si>
  <si>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</si>
  <si>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</si>
  <si>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</si>
  <si>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</si>
  <si>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</si>
  <si>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</si>
  <si>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</si>
  <si>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</si>
  <si>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</si>
  <si>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</si>
  <si>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</si>
  <si>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</si>
  <si>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</si>
  <si>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</si>
  <si>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</si>
  <si>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</si>
  <si>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</si>
  <si>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</si>
  <si>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</si>
  <si>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</si>
  <si>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</si>
  <si>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</si>
  <si>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</si>
  <si>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</si>
  <si>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</si>
  <si>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</si>
  <si>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</si>
  <si>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</si>
  <si>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</si>
  <si>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</si>
  <si>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</si>
  <si>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</si>
  <si>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</si>
  <si>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</si>
  <si>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</si>
  <si>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</si>
  <si>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</si>
  <si>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</si>
  <si>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</si>
  <si>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</si>
  <si>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</si>
  <si>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</si>
  <si>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</si>
  <si>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</si>
  <si>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</si>
  <si>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</si>
  <si>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</si>
  <si>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</si>
  <si>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</si>
  <si>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</si>
  <si>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</si>
  <si>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</si>
  <si>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</si>
  <si>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</si>
  <si>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</si>
  <si>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</si>
  <si>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</si>
  <si>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</si>
  <si>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</si>
  <si>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</si>
  <si>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</si>
  <si>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</si>
  <si>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</si>
  <si>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</si>
  <si>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</si>
  <si>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</si>
  <si>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</si>
  <si>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</si>
  <si>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</si>
  <si>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</si>
  <si>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</si>
  <si>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</si>
  <si>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</si>
  <si>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</si>
  <si>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</si>
  <si>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</si>
  <si>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</si>
  <si>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</si>
  <si>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</si>
  <si>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</si>
  <si>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</si>
  <si>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</si>
  <si>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</si>
  <si>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</si>
  <si>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</si>
  <si>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</si>
  <si>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</si>
  <si>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</si>
  <si>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</si>
  <si>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</si>
  <si>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</si>
  <si>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</si>
  <si>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</si>
  <si>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</si>
  <si>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</si>
  <si>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</si>
  <si>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</si>
  <si>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</si>
  <si>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</si>
  <si>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</si>
  <si>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</si>
  <si>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</si>
  <si>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</si>
  <si>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</si>
  <si>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</si>
  <si>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</si>
  <si>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</si>
  <si>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</si>
  <si>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</si>
  <si>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</si>
  <si>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</si>
  <si>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</si>
  <si>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</si>
  <si>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</si>
  <si>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</si>
  <si>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</si>
  <si>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</si>
  <si>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</si>
  <si>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</si>
  <si>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</si>
  <si>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</si>
  <si>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</si>
  <si>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</si>
  <si>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</si>
  <si>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</si>
  <si>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</si>
  <si>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</si>
  <si>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</si>
  <si>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</si>
  <si>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</si>
  <si>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</si>
  <si>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</si>
  <si>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</si>
  <si>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</si>
  <si>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</si>
  <si>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</si>
  <si>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</si>
  <si>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</si>
  <si>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</si>
  <si>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</si>
  <si>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</si>
  <si>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</si>
  <si>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</si>
  <si>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</si>
  <si>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</si>
  <si>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</si>
  <si>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</si>
  <si>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</si>
  <si>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</si>
  <si>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</si>
  <si>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</si>
  <si>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</si>
  <si>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</si>
  <si>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</si>
  <si>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</si>
  <si>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</si>
  <si>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</si>
  <si>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</si>
  <si>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</si>
  <si>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</si>
  <si>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</si>
  <si>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</si>
  <si>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</si>
  <si>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</si>
  <si>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</si>
  <si>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</si>
  <si>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</si>
  <si>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</si>
  <si>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</si>
  <si>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</si>
  <si>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</si>
  <si>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</si>
  <si>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</si>
  <si>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</si>
  <si>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</si>
  <si>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</si>
  <si>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</si>
  <si>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</si>
  <si>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</si>
  <si>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</si>
  <si>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</si>
  <si>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</si>
  <si>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</si>
  <si>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</si>
  <si>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</si>
  <si>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</si>
  <si>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</si>
  <si>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</si>
  <si>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</si>
  <si>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</si>
  <si>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</si>
  <si>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</si>
  <si>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</si>
  <si>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</si>
  <si>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</si>
  <si>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</si>
  <si>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</si>
  <si>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</si>
  <si>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</si>
  <si>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</si>
  <si>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</si>
  <si>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</si>
  <si>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</si>
  <si>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</si>
  <si>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</si>
  <si>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</si>
  <si>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</si>
  <si>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</si>
  <si>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</si>
  <si>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</si>
  <si>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</si>
  <si>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</si>
  <si>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</si>
  <si>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</si>
  <si>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</si>
  <si>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</si>
  <si>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</si>
  <si>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</si>
  <si>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</si>
  <si>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</si>
  <si>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</si>
  <si>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</si>
  <si>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</si>
  <si>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</si>
  <si>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</si>
  <si>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</si>
  <si>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</si>
  <si>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</si>
  <si>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</si>
  <si>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</si>
  <si>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</si>
  <si>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</si>
  <si>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</si>
  <si>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</si>
  <si>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</si>
  <si>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</si>
  <si>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</si>
  <si>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</si>
  <si>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</si>
  <si>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</si>
  <si>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</si>
  <si>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</si>
  <si>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</si>
  <si>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</si>
  <si>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</si>
  <si>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</si>
  <si>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</si>
  <si>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</si>
  <si>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</si>
  <si>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</si>
  <si>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</si>
  <si>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</si>
  <si>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</si>
  <si>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</si>
  <si>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</si>
  <si>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</si>
  <si>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</si>
  <si>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</si>
  <si>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</si>
  <si>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</si>
  <si>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</si>
  <si>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</si>
  <si>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</si>
  <si>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</si>
  <si>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</si>
  <si>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</si>
  <si>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</si>
  <si>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</si>
  <si>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</si>
  <si>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</si>
  <si>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</si>
  <si>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</si>
  <si>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</si>
  <si>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</si>
  <si>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</si>
  <si>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</si>
  <si>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</si>
  <si>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</si>
  <si>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</si>
  <si>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</si>
  <si>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</si>
  <si>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</si>
  <si>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</si>
  <si>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</si>
  <si>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</si>
  <si>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</si>
  <si>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</si>
  <si>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</si>
  <si>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</si>
  <si>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</si>
  <si>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</si>
  <si>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</si>
  <si>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</si>
  <si>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</si>
  <si>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</si>
  <si>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</si>
  <si>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</si>
  <si>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</si>
  <si>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</si>
  <si>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</si>
  <si>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</si>
  <si>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</si>
  <si>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</si>
  <si>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</si>
  <si>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</si>
  <si>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</si>
  <si>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</si>
  <si>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</si>
  <si>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</si>
  <si>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</si>
  <si>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</si>
  <si>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</si>
  <si>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</si>
  <si>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</si>
  <si>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</si>
  <si>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</si>
  <si>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</si>
  <si>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</si>
  <si>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</si>
  <si>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</si>
  <si>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</si>
  <si>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</si>
  <si>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</si>
  <si>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</si>
  <si>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</si>
  <si>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</si>
  <si>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</si>
  <si>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</si>
  <si>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</si>
  <si>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</si>
  <si>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</si>
  <si>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</si>
  <si>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</si>
  <si>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</si>
  <si>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</si>
  <si>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</si>
  <si>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</si>
  <si>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</si>
  <si>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</si>
  <si>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</si>
  <si>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</si>
  <si>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</si>
  <si>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</si>
  <si>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</si>
  <si>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</si>
  <si>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</si>
  <si>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</si>
  <si>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</si>
  <si>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</si>
  <si>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</si>
  <si>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</si>
  <si>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</si>
  <si>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</si>
  <si>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</si>
  <si>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</si>
  <si>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</si>
  <si>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</si>
  <si>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</si>
  <si>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</si>
  <si>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</si>
  <si>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</si>
  <si>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</si>
  <si>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</si>
  <si>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</si>
  <si>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</si>
  <si>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</si>
  <si>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</si>
  <si>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</si>
  <si>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</si>
  <si>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</si>
  <si>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</si>
  <si>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</si>
  <si>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</si>
  <si>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</si>
  <si>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</si>
  <si>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</si>
  <si>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</si>
  <si>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</si>
  <si>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</si>
  <si>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</si>
  <si>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</si>
  <si>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</si>
  <si>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</si>
  <si>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</si>
  <si>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</si>
  <si>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</si>
  <si>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</si>
  <si>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</si>
  <si>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</si>
  <si>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</si>
  <si>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</si>
  <si>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</si>
  <si>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</si>
  <si>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</si>
  <si>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</si>
  <si>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</si>
  <si>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</si>
  <si>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</si>
  <si>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</si>
  <si>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</si>
  <si>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</si>
  <si>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</si>
  <si>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</si>
  <si>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</si>
  <si>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</si>
  <si>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</si>
  <si>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</si>
  <si>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</si>
  <si>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</si>
  <si>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</si>
  <si>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</si>
  <si>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</si>
  <si>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</si>
  <si>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</si>
  <si>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</si>
  <si>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</si>
  <si>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</si>
  <si>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</si>
  <si>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</si>
  <si>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</si>
  <si>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</si>
  <si>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</si>
  <si>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</si>
  <si>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</si>
  <si>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</si>
  <si>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</si>
  <si>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</si>
  <si>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</si>
  <si>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</si>
  <si>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</si>
  <si>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</si>
  <si>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</si>
  <si>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</si>
  <si>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</si>
  <si>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</si>
  <si>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</si>
  <si>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</si>
  <si>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</si>
  <si>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</si>
  <si>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</si>
  <si>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</si>
  <si>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</si>
  <si>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</si>
  <si>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</si>
  <si>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</si>
  <si>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</si>
  <si>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</si>
  <si>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</si>
  <si>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</si>
  <si>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</si>
  <si>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</si>
  <si>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</si>
  <si>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</si>
  <si>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</si>
  <si>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</si>
  <si>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</si>
  <si>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</si>
  <si>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</si>
  <si>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</si>
  <si>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</si>
  <si>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</si>
  <si>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</si>
  <si>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</si>
  <si>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</si>
  <si>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</si>
  <si>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</si>
  <si>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</si>
  <si>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</si>
  <si>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</si>
  <si>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</si>
  <si>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</si>
  <si>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</si>
  <si>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</si>
  <si>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</si>
  <si>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</si>
  <si>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</si>
  <si>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</si>
  <si>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</si>
  <si>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</si>
  <si>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</si>
  <si>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</si>
  <si>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</si>
  <si>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</si>
  <si>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</si>
  <si>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</si>
  <si>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</si>
  <si>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</si>
  <si>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</si>
  <si>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</si>
  <si>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</si>
  <si>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</si>
  <si>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</si>
  <si>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</si>
  <si>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</si>
  <si>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</si>
  <si>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</si>
  <si>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</si>
  <si>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</si>
  <si>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</si>
  <si>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</si>
  <si>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</si>
  <si>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</si>
  <si>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</si>
  <si>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</si>
  <si>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</si>
  <si>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</si>
  <si>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</si>
  <si>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</si>
  <si>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</si>
  <si>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</si>
  <si>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</si>
  <si>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</si>
  <si>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</si>
  <si>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</si>
  <si>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</si>
  <si>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</si>
  <si>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</si>
  <si>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</si>
  <si>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</si>
  <si>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</si>
  <si>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</si>
  <si>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</si>
  <si>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</si>
  <si>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</si>
  <si>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</si>
  <si>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</si>
  <si>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</si>
  <si>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</si>
  <si>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</si>
  <si>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</si>
  <si>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</si>
  <si>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</si>
  <si>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</si>
  <si>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</si>
  <si>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</si>
  <si>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</si>
  <si>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</si>
  <si>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</si>
  <si>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</si>
  <si>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</si>
  <si>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</si>
  <si>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</si>
  <si>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</si>
  <si>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</si>
  <si>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</si>
  <si>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</si>
  <si>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</si>
  <si>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</si>
  <si>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</si>
  <si>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</si>
  <si>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</si>
  <si>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</si>
  <si>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</si>
  <si>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</si>
  <si>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</si>
  <si>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</si>
  <si>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</si>
  <si>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</si>
  <si>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</si>
  <si>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</si>
  <si>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</si>
  <si>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</si>
  <si>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</si>
  <si>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</si>
  <si>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</si>
  <si>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</si>
  <si>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</si>
  <si>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</si>
  <si>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</si>
  <si>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</si>
  <si>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</si>
  <si>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</si>
  <si>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</si>
  <si>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</si>
  <si>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</si>
  <si>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</si>
  <si>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</si>
  <si>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</si>
  <si>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</si>
  <si>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</si>
  <si>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</si>
  <si>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</si>
  <si>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</si>
  <si>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</si>
  <si>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</si>
  <si>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</si>
  <si>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</si>
  <si>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</si>
  <si>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</si>
  <si>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</si>
  <si>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</si>
  <si>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</si>
  <si>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</si>
  <si>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</si>
  <si>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</si>
  <si>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</si>
  <si>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</si>
  <si>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</si>
  <si>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</si>
  <si>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</si>
  <si>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</si>
  <si>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</si>
  <si>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</si>
  <si>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</si>
  <si>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</si>
  <si>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</si>
  <si>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</si>
  <si>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</si>
  <si>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</si>
  <si>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</si>
  <si>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</si>
  <si>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</si>
  <si>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</si>
  <si>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</si>
  <si>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</si>
  <si>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</si>
  <si>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</si>
  <si>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</si>
  <si>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</si>
  <si>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</si>
  <si>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</si>
  <si>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</si>
  <si>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</si>
  <si>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</si>
  <si>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</si>
  <si>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</si>
  <si>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</si>
  <si>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</si>
  <si>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</si>
  <si>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</si>
  <si>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</si>
  <si>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</si>
  <si>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</si>
  <si>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</si>
  <si>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</si>
  <si>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</si>
  <si>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</si>
  <si>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</si>
  <si>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</si>
  <si>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</si>
  <si>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</si>
  <si>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</si>
  <si>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</si>
  <si>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</si>
  <si>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</si>
  <si>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</si>
  <si>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</si>
  <si>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</si>
  <si>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</si>
  <si>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</si>
  <si>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</si>
  <si>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</si>
  <si>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</si>
  <si>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</si>
  <si>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</si>
  <si>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</si>
  <si>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</si>
  <si>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</si>
  <si>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</si>
  <si>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</si>
  <si>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</si>
  <si>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</si>
  <si>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</si>
  <si>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</si>
  <si>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</si>
  <si>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</si>
  <si>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</si>
  <si>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</si>
  <si>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</si>
  <si>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</si>
  <si>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</si>
  <si>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</si>
  <si>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</si>
  <si>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</si>
  <si>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</si>
  <si>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</si>
  <si>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</si>
  <si>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</si>
  <si>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</si>
  <si>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</si>
  <si>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</si>
  <si>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</si>
  <si>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</si>
  <si>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</si>
  <si>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</si>
  <si>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</si>
  <si>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</si>
  <si>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</si>
  <si>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</si>
  <si>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</si>
  <si>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</si>
  <si>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</si>
  <si>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</si>
  <si>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</si>
  <si>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</si>
  <si>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</si>
  <si>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</si>
  <si>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</si>
  <si>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</si>
  <si>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</si>
  <si>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</si>
  <si>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</si>
  <si>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</si>
  <si>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</si>
  <si>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</si>
  <si>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</si>
  <si>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</si>
  <si>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</si>
  <si>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</si>
  <si>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</si>
  <si>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</si>
  <si>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</si>
  <si>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</si>
  <si>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</si>
  <si>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</si>
  <si>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</si>
  <si>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</si>
  <si>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</si>
  <si>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</si>
  <si>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</si>
  <si>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</si>
  <si>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</si>
  <si>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</si>
  <si>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</si>
  <si>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</si>
  <si>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</si>
  <si>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</si>
  <si>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</si>
  <si>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</si>
  <si>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</si>
  <si>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</si>
  <si>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</si>
  <si>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</si>
  <si>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</si>
  <si>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</si>
  <si>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</si>
  <si>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</si>
  <si>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</si>
  <si>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</si>
  <si>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</si>
  <si>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</si>
  <si>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</si>
  <si>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</si>
  <si>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</si>
  <si>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</si>
  <si>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</si>
  <si>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</si>
  <si>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</si>
  <si>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</si>
  <si>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</si>
  <si>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</si>
  <si>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</si>
  <si>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</si>
  <si>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</si>
  <si>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</si>
  <si>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</si>
  <si>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</si>
  <si>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</si>
  <si>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</si>
  <si>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</si>
  <si>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</si>
  <si>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</si>
  <si>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</si>
  <si>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</si>
  <si>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</si>
  <si>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</si>
  <si>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</si>
  <si>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</si>
  <si>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</si>
  <si>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</si>
  <si>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</si>
  <si>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</si>
  <si>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</si>
  <si>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</si>
  <si>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</si>
  <si>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</si>
  <si>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</si>
  <si>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</si>
  <si>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</si>
  <si>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</si>
  <si>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</si>
  <si>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</si>
  <si>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</si>
  <si>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</si>
  <si>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</si>
  <si>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</si>
  <si>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</si>
  <si>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</si>
  <si>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</si>
  <si>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</si>
  <si>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</si>
  <si>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</si>
  <si>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</si>
  <si>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</si>
  <si>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</si>
  <si>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</si>
  <si>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</si>
  <si>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</si>
  <si>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</si>
  <si>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</si>
  <si>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</si>
  <si>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</si>
  <si>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</si>
  <si>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</si>
  <si>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</si>
  <si>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</si>
  <si>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</si>
  <si>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</si>
  <si>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</si>
  <si>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</si>
  <si>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</si>
  <si>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</si>
  <si>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</si>
  <si>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</si>
  <si>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</si>
  <si>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</si>
  <si>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</si>
  <si>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</si>
  <si>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</si>
  <si>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</si>
  <si>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</si>
  <si>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</si>
  <si>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</si>
  <si>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</si>
  <si>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</si>
  <si>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</si>
  <si>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</si>
  <si>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</si>
  <si>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</si>
  <si>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</si>
  <si>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</si>
  <si>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</si>
  <si>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</si>
  <si>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</si>
  <si>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</si>
  <si>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</si>
  <si>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</si>
  <si>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</si>
  <si>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</si>
  <si>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</si>
  <si>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</si>
  <si>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</si>
  <si>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</si>
  <si>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</si>
  <si>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</si>
  <si>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</si>
  <si>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</si>
  <si>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</si>
  <si>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</si>
  <si>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</si>
  <si>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</si>
  <si>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</si>
  <si>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</si>
  <si>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</si>
  <si>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</si>
  <si>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</si>
  <si>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</si>
  <si>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</si>
  <si>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</si>
  <si>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</si>
  <si>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</si>
  <si>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</si>
  <si>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</si>
  <si>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</si>
  <si>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</si>
  <si>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</si>
  <si>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</si>
  <si>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</si>
  <si>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</si>
  <si>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</si>
  <si>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</si>
  <si>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</si>
  <si>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</si>
  <si>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</si>
  <si>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</si>
  <si>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</si>
  <si>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</si>
  <si>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</si>
  <si>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</si>
  <si>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</si>
  <si>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</si>
  <si>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</si>
  <si>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</si>
  <si>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</si>
  <si>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</si>
  <si>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</si>
  <si>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</si>
  <si>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</si>
  <si>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</si>
  <si>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</si>
  <si>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</si>
  <si>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</si>
  <si>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</si>
  <si>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</si>
  <si>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</si>
  <si>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</si>
  <si>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</si>
  <si>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</si>
  <si>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</si>
  <si>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</si>
  <si>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</si>
  <si>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</si>
  <si>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</si>
  <si>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</si>
  <si>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</si>
  <si>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</si>
  <si>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</si>
  <si>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</si>
  <si>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</si>
  <si>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</si>
  <si>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</si>
  <si>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</si>
  <si>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</si>
  <si>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</si>
  <si>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</si>
  <si>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</si>
  <si>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</si>
  <si>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</si>
  <si>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</si>
  <si>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</si>
  <si>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</si>
  <si>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</si>
  <si>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</si>
  <si>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</si>
  <si>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</si>
  <si>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</si>
  <si>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</si>
  <si>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</si>
  <si>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</si>
  <si>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</si>
  <si>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</si>
  <si>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</si>
  <si>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</si>
  <si>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</si>
  <si>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</si>
  <si>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</si>
  <si>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</si>
  <si>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</si>
  <si>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</si>
  <si>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</si>
  <si>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</si>
  <si>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</si>
  <si>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</si>
  <si>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</si>
  <si>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</si>
  <si>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</si>
  <si>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</si>
  <si>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</si>
  <si>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</si>
  <si>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</si>
  <si>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</si>
  <si>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</si>
  <si>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</si>
  <si>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</si>
  <si>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</si>
  <si>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</si>
  <si>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</si>
  <si>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</si>
  <si>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</si>
  <si>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</si>
  <si>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</si>
  <si>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</si>
  <si>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</si>
  <si>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</si>
  <si>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</si>
  <si>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</si>
  <si>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</si>
  <si>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</si>
  <si>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</si>
  <si>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</si>
  <si>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</si>
  <si>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</si>
  <si>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</si>
  <si>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</si>
  <si>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</si>
  <si>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</si>
  <si>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</si>
  <si>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</si>
  <si>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</si>
  <si>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</si>
  <si>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</si>
  <si>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</si>
  <si>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</si>
  <si>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</si>
  <si>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</si>
  <si>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</si>
  <si>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</si>
  <si>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</si>
  <si>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</si>
  <si>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</si>
  <si>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</si>
  <si>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</si>
  <si>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</si>
  <si>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</si>
  <si>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</si>
  <si>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</si>
  <si>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</si>
  <si>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</si>
  <si>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</si>
  <si>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</si>
  <si>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</si>
  <si>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</si>
  <si>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</si>
  <si>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</si>
  <si>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</si>
  <si>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</si>
  <si>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</si>
  <si>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</si>
  <si>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</si>
  <si>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</si>
  <si>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</si>
  <si>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</si>
  <si>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</si>
  <si>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</si>
  <si>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</si>
  <si>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</si>
  <si>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</si>
  <si>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</si>
  <si>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</si>
  <si>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</si>
  <si>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</si>
  <si>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</si>
  <si>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</si>
  <si>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</si>
  <si>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</si>
  <si>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</si>
  <si>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</si>
  <si>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</si>
  <si>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</si>
  <si>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</si>
  <si>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</si>
  <si>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</si>
  <si>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</si>
  <si>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</si>
  <si>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</si>
  <si>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</si>
  <si>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</si>
  <si>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</si>
  <si>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</si>
  <si>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</si>
  <si>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</si>
  <si>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</si>
  <si>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</si>
  <si>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</si>
  <si>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</si>
  <si>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</si>
  <si>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</si>
  <si>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</si>
  <si>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</si>
  <si>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</si>
  <si>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</si>
  <si>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</si>
  <si>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</si>
  <si>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</si>
  <si>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</si>
  <si>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</si>
  <si>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</si>
  <si>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</si>
  <si>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</si>
  <si>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</si>
  <si>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</si>
  <si>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</si>
  <si>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</si>
  <si>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</si>
  <si>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</si>
  <si>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</si>
  <si>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</si>
  <si>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</si>
  <si>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</si>
  <si>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</si>
  <si>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</si>
  <si>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</si>
  <si>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</si>
  <si>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</si>
  <si>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</si>
  <si>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</si>
  <si>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</si>
  <si>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</si>
  <si>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</si>
  <si>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</si>
  <si>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</si>
  <si>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</si>
  <si>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</si>
  <si>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</si>
  <si>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</si>
  <si>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</si>
  <si>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</si>
  <si>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</si>
  <si>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</si>
  <si>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</si>
  <si>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</si>
  <si>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</si>
  <si>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</si>
  <si>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</si>
  <si>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</si>
  <si>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</si>
  <si>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</si>
  <si>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</si>
  <si>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</si>
  <si>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</si>
  <si>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</si>
  <si>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</si>
  <si>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</si>
  <si>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</si>
  <si>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</si>
  <si>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</si>
  <si>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</si>
  <si>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</si>
  <si>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</si>
  <si>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</si>
  <si>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</si>
  <si>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</si>
  <si>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</si>
  <si>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</si>
  <si>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</si>
  <si>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</si>
  <si>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</si>
  <si>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</si>
  <si>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</si>
  <si>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</si>
  <si>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</si>
  <si>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</si>
  <si>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</si>
  <si>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</si>
  <si>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</si>
  <si>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</si>
  <si>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</si>
  <si>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</si>
  <si>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</si>
  <si>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</si>
  <si>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</si>
  <si>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</si>
  <si>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</si>
  <si>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</si>
  <si>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</si>
  <si>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</si>
  <si>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</si>
  <si>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</si>
  <si>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</si>
  <si>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</si>
  <si>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</si>
  <si>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</si>
  <si>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</si>
  <si>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</si>
  <si>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</si>
  <si>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</si>
  <si>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</si>
  <si>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</si>
  <si>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</si>
  <si>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</si>
  <si>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</si>
  <si>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</si>
  <si>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</si>
  <si>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</si>
  <si>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</si>
  <si>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</si>
  <si>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</si>
  <si>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</si>
  <si>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</si>
  <si>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</si>
  <si>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</si>
  <si>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</si>
  <si>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</si>
  <si>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</si>
  <si>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</si>
  <si>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</si>
  <si>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</si>
  <si>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</si>
  <si>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</si>
  <si>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</si>
  <si>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</si>
  <si>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</si>
  <si>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</si>
  <si>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</si>
  <si>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</si>
  <si>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</si>
  <si>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</si>
  <si>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</si>
  <si>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</si>
  <si>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</si>
  <si>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</si>
  <si>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</si>
  <si>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</si>
  <si>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</si>
  <si>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</si>
  <si>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</si>
  <si>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</si>
  <si>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</si>
  <si>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</si>
  <si>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</si>
  <si>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</si>
  <si>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</si>
  <si>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</si>
  <si>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</si>
  <si>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</si>
  <si>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</si>
  <si>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</si>
  <si>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</si>
  <si>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</si>
  <si>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</si>
  <si>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</si>
  <si>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</si>
  <si>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</si>
  <si>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</si>
  <si>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</si>
  <si>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</si>
  <si>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</si>
  <si>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</si>
  <si>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</si>
  <si>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</si>
  <si>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</si>
  <si>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</si>
  <si>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</si>
  <si>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</si>
  <si>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</si>
  <si>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</si>
  <si>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</si>
  <si>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</si>
  <si>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</si>
  <si>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</si>
  <si>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</si>
  <si>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</si>
  <si>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</si>
  <si>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</si>
  <si>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</si>
  <si>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</si>
  <si>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</si>
  <si>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</si>
  <si>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</si>
  <si>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</si>
  <si>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</si>
  <si>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</si>
  <si>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</si>
  <si>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</si>
  <si>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</si>
  <si>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</si>
  <si>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</si>
  <si>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</si>
  <si>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</si>
  <si>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</si>
  <si>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</si>
  <si>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</si>
  <si>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</si>
  <si>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</si>
  <si>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</si>
  <si>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</si>
  <si>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</si>
  <si>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</si>
  <si>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</si>
  <si>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</si>
  <si>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</si>
  <si>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</si>
  <si>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</si>
  <si>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</si>
  <si>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</si>
  <si>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</si>
  <si>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</si>
  <si>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</si>
  <si>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</si>
  <si>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</si>
  <si>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</si>
  <si>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</si>
  <si>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</si>
  <si>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</si>
  <si>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</si>
  <si>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</si>
  <si>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</si>
  <si>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</si>
  <si>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</si>
  <si>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</si>
  <si>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</si>
  <si>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</si>
  <si>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</si>
  <si>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</si>
  <si>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</si>
  <si>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</si>
  <si>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</si>
  <si>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</si>
  <si>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</si>
  <si>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</si>
  <si>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</si>
  <si>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</si>
  <si>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</si>
  <si>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</si>
  <si>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</si>
  <si>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</si>
  <si>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</si>
  <si>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</si>
  <si>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</si>
  <si>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</si>
  <si>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</si>
  <si>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</si>
  <si>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</si>
  <si>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</si>
  <si>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</si>
  <si>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</si>
  <si>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</si>
  <si>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</si>
  <si>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</si>
  <si>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</si>
  <si>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</si>
  <si>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</si>
  <si>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</si>
  <si>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</si>
  <si>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</si>
  <si>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</si>
  <si>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</si>
  <si>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</si>
  <si>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</si>
  <si>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</si>
  <si>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</si>
  <si>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</si>
  <si>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</si>
  <si>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</si>
  <si>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</si>
  <si>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</si>
  <si>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</si>
  <si>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</si>
  <si>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</si>
  <si>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</si>
  <si>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</si>
  <si>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</si>
  <si>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</si>
  <si>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</si>
  <si>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</si>
  <si>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</si>
  <si>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</si>
  <si>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</si>
  <si>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</si>
  <si>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</si>
  <si>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</si>
  <si>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</si>
  <si>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</si>
  <si>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</si>
  <si>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</si>
  <si>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</si>
  <si>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</si>
  <si>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</si>
  <si>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</si>
  <si>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</si>
  <si>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</si>
  <si>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</si>
  <si>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</si>
  <si>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</si>
  <si>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</si>
  <si>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</si>
  <si>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</si>
  <si>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</si>
  <si>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</si>
  <si>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</si>
  <si>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</si>
  <si>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</si>
  <si>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</si>
  <si>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</si>
  <si>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</si>
  <si>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</si>
  <si>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</si>
  <si>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</si>
  <si>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</si>
  <si>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</si>
  <si>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</si>
  <si>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</si>
  <si>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</si>
  <si>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</si>
  <si>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</si>
  <si>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</si>
  <si>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</si>
  <si>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</si>
  <si>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</si>
  <si>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</si>
  <si>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</si>
  <si>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</si>
  <si>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</si>
  <si>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</si>
  <si>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</si>
  <si>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</si>
  <si>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</si>
  <si>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</si>
  <si>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</si>
  <si>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</si>
  <si>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</si>
  <si>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</si>
  <si>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</si>
  <si>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</si>
  <si>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</si>
  <si>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</si>
  <si>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</si>
  <si>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</si>
  <si>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</si>
  <si>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</si>
  <si>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</si>
  <si>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</si>
  <si>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</si>
  <si>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</si>
  <si>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</si>
  <si>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</si>
  <si>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</si>
  <si>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</si>
  <si>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</si>
  <si>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</si>
  <si>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</si>
  <si>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</si>
  <si>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</si>
  <si>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</si>
  <si>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</si>
  <si>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</si>
  <si>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</si>
  <si>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</si>
  <si>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</si>
  <si>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</si>
  <si>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</si>
  <si>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</si>
  <si>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</si>
  <si>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</si>
  <si>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</si>
  <si>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</si>
  <si>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</si>
  <si>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</si>
  <si>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</si>
  <si>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</si>
  <si>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</si>
  <si>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</si>
  <si>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</si>
  <si>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</si>
  <si>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</si>
  <si>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</si>
  <si>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</si>
  <si>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</si>
  <si>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</si>
  <si>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</si>
  <si>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</si>
  <si>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</si>
  <si>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</si>
  <si>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</si>
  <si>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</si>
  <si>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</si>
  <si>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</si>
  <si>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</si>
  <si>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</si>
  <si>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</si>
  <si>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</si>
  <si>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</si>
  <si>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</si>
  <si>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</si>
  <si>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</si>
  <si>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</si>
  <si>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</si>
  <si>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</si>
  <si>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</si>
  <si>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</si>
  <si>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</si>
  <si>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</si>
  <si>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</si>
  <si>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</si>
  <si>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</si>
  <si>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</si>
  <si>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</si>
  <si>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</si>
  <si>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</si>
  <si>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</si>
  <si>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</si>
  <si>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</si>
  <si>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</si>
  <si>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</si>
  <si>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</si>
  <si>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</si>
  <si>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</si>
  <si>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</si>
  <si>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</si>
  <si>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</si>
  <si>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</si>
  <si>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</si>
  <si>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</si>
  <si>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</si>
  <si>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</si>
  <si>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</si>
  <si>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</si>
  <si>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</si>
  <si>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</si>
  <si>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</si>
  <si>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</si>
  <si>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</si>
  <si>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</si>
  <si>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</si>
  <si>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</si>
  <si>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</si>
  <si>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</si>
  <si>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</si>
  <si>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</si>
  <si>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</si>
  <si>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</si>
  <si>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</si>
  <si>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</si>
  <si>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</si>
  <si>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</si>
  <si>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</si>
  <si>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</si>
  <si>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</si>
  <si>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</si>
  <si>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</si>
  <si>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</si>
  <si>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</si>
  <si>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</si>
  <si>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</si>
  <si>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</si>
  <si>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</si>
  <si>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</si>
  <si>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</si>
  <si>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</si>
  <si>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</si>
  <si>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</si>
  <si>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</si>
  <si>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</si>
  <si>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</si>
  <si>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</si>
  <si>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</si>
  <si>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</si>
  <si>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</si>
  <si>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</si>
  <si>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</si>
  <si>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</si>
  <si>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</si>
  <si>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</si>
  <si>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</si>
  <si>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</si>
  <si>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</si>
  <si>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</si>
  <si>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</si>
  <si>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</si>
  <si>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</si>
  <si>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</si>
  <si>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</si>
  <si>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</si>
  <si>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</si>
  <si>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</si>
  <si>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</si>
  <si>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</si>
  <si>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</si>
  <si>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</si>
  <si>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</si>
  <si>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</si>
  <si>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</si>
  <si>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</si>
  <si>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</si>
  <si>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</si>
  <si>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</si>
  <si>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</si>
  <si>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</si>
  <si>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</si>
  <si>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</si>
  <si>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</si>
  <si>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</si>
  <si>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</si>
  <si>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</si>
  <si>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</si>
  <si>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</si>
  <si>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</si>
  <si>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</si>
  <si>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</si>
  <si>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</si>
  <si>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</si>
  <si>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</si>
  <si>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</si>
  <si>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</si>
  <si>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</si>
  <si>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</si>
  <si>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</si>
  <si>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</si>
  <si>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</si>
  <si>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</si>
  <si>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</si>
  <si>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</si>
  <si>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</si>
  <si>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</si>
  <si>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</si>
  <si>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</si>
  <si>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</si>
  <si>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</si>
  <si>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</si>
  <si>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</si>
  <si>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</si>
  <si>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</si>
  <si>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</si>
  <si>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</si>
  <si>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</si>
  <si>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</si>
  <si>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</si>
  <si>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</si>
  <si>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</si>
  <si>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</si>
  <si>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</si>
  <si>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</si>
  <si>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</si>
  <si>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</si>
  <si>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</si>
  <si>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</si>
  <si>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</si>
  <si>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</si>
  <si>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</si>
  <si>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</si>
  <si>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</si>
  <si>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</si>
  <si>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</si>
  <si>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</si>
  <si>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</si>
  <si>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</si>
  <si>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</si>
  <si>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</si>
  <si>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</si>
  <si>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</si>
  <si>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</si>
  <si>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</si>
  <si>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</si>
  <si>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</si>
  <si>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</si>
  <si>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</si>
  <si>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</si>
  <si>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</si>
  <si>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</si>
  <si>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</si>
  <si>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</si>
  <si>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</si>
  <si>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</si>
  <si>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</si>
  <si>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</si>
  <si>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</si>
  <si>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</si>
  <si>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</si>
  <si>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</si>
  <si>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</si>
  <si>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</si>
  <si>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</si>
  <si>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</si>
  <si>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</si>
  <si>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</si>
  <si>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</si>
  <si>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</si>
  <si>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</si>
  <si>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</si>
  <si>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</si>
  <si>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</si>
  <si>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</si>
  <si>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</si>
  <si>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</si>
  <si>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</si>
  <si>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</si>
  <si>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</si>
  <si>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</si>
  <si>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</si>
  <si>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</si>
  <si>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</si>
  <si>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</si>
  <si>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</si>
  <si>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</si>
  <si>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</si>
  <si>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</si>
  <si>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</si>
  <si>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</si>
  <si>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</si>
  <si>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</si>
  <si>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</si>
  <si>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</si>
  <si>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</si>
  <si>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</si>
  <si>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</si>
  <si>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</si>
  <si>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</si>
  <si>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</si>
  <si>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</si>
  <si>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</si>
  <si>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</si>
  <si>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</si>
  <si>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</si>
  <si>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</si>
  <si>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</si>
  <si>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</si>
  <si>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</si>
  <si>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</si>
  <si>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</si>
  <si>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</si>
  <si>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</si>
  <si>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</si>
  <si>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</si>
  <si>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</si>
  <si>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</si>
  <si>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</si>
  <si>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</si>
  <si>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</si>
  <si>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</si>
  <si>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</si>
  <si>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</si>
  <si>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</si>
  <si>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</si>
  <si>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</si>
  <si>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</si>
  <si>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</si>
  <si>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</si>
  <si>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</si>
  <si>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</si>
  <si>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</si>
  <si>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</si>
  <si>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</si>
  <si>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</si>
  <si>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</si>
  <si>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</si>
  <si>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</si>
  <si>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</si>
  <si>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</si>
  <si>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</si>
  <si>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</si>
  <si>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</si>
  <si>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</si>
  <si>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</si>
  <si>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</si>
  <si>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</si>
  <si>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</si>
  <si>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</si>
  <si>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</si>
  <si>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</si>
  <si>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</si>
  <si>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</si>
  <si>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</si>
  <si>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</si>
  <si>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</si>
  <si>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</si>
  <si>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</si>
  <si>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</si>
  <si>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</si>
  <si>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</si>
  <si>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</si>
  <si>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</si>
  <si>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</si>
  <si>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</si>
  <si>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</si>
  <si>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</si>
  <si>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</si>
  <si>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</si>
  <si>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</si>
  <si>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</si>
  <si>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</si>
  <si>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</si>
  <si>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</si>
  <si>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</si>
  <si>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</si>
  <si>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</si>
  <si>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</si>
  <si>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</si>
  <si>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</si>
  <si>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</si>
  <si>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</si>
  <si>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</si>
  <si>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</si>
  <si>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</si>
  <si>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</si>
  <si>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</si>
  <si>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</si>
  <si>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</si>
  <si>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</si>
  <si>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</si>
  <si>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</si>
  <si>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</si>
  <si>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</si>
  <si>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</si>
  <si>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</si>
  <si>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</si>
  <si>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</si>
  <si>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</si>
  <si>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</si>
  <si>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</si>
  <si>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</si>
  <si>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</si>
  <si>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</si>
  <si>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</si>
  <si>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</si>
  <si>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</si>
  <si>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</si>
  <si>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</si>
  <si>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</si>
  <si>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</si>
  <si>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</si>
  <si>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</si>
  <si>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</si>
  <si>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</si>
  <si>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</si>
  <si>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</si>
  <si>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</si>
  <si>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</si>
  <si>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</si>
  <si>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</si>
  <si>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</si>
  <si>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</si>
  <si>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</si>
  <si>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</si>
  <si>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</si>
  <si>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</si>
  <si>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</si>
  <si>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</si>
  <si>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</si>
  <si>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</si>
  <si>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</si>
  <si>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</si>
  <si>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</si>
  <si>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</si>
  <si>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</si>
  <si>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</si>
  <si>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</si>
  <si>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</si>
  <si>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</si>
  <si>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</si>
  <si>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</si>
  <si>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</si>
  <si>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</si>
  <si>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</si>
  <si>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</si>
  <si>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</si>
  <si>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</si>
  <si>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</si>
  <si>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</si>
  <si>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</si>
  <si>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</si>
  <si>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</si>
  <si>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</si>
  <si>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</si>
  <si>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</si>
  <si>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</si>
  <si>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</si>
  <si>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</si>
  <si>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</si>
  <si>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</si>
  <si>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</si>
  <si>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</si>
  <si>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</si>
  <si>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</si>
  <si>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</si>
  <si>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</si>
  <si>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</si>
  <si>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</si>
  <si>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</si>
  <si>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</si>
  <si>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</si>
  <si>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</si>
  <si>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</si>
  <si>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</si>
  <si>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</si>
  <si>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</si>
  <si>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</si>
  <si>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</si>
  <si>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</si>
  <si>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</si>
  <si>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</si>
  <si>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</si>
  <si>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</si>
  <si>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</si>
  <si>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</si>
  <si>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</si>
  <si>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</si>
  <si>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</si>
  <si>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</si>
  <si>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</si>
  <si>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</si>
  <si>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</si>
  <si>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</si>
  <si>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</si>
  <si>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</si>
  <si>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</si>
  <si>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</si>
  <si>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</si>
  <si>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</si>
  <si>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</si>
  <si>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</si>
  <si>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</si>
  <si>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</si>
  <si>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</si>
  <si>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</si>
  <si>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</si>
  <si>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</si>
  <si>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</si>
  <si>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</si>
  <si>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</si>
  <si>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</si>
  <si>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</si>
  <si>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</si>
  <si>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</si>
  <si>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</si>
  <si>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</si>
  <si>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</si>
  <si>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</si>
  <si>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</si>
  <si>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</si>
  <si>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</si>
  <si>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</si>
  <si>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</si>
  <si>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</si>
  <si>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</si>
  <si>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</si>
  <si>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</si>
  <si>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</si>
  <si>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</si>
  <si>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</si>
  <si>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</si>
  <si>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</si>
  <si>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</si>
  <si>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</si>
  <si>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</si>
  <si>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</si>
  <si>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</si>
  <si>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</si>
  <si>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</si>
  <si>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</si>
  <si>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</si>
  <si>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</si>
  <si>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</si>
  <si>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</si>
  <si>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</si>
  <si>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</si>
  <si>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</si>
  <si>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</si>
  <si>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</si>
  <si>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</si>
  <si>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</si>
  <si>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</si>
  <si>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</si>
  <si>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</si>
  <si>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</si>
  <si>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</si>
  <si>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</si>
  <si>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</si>
  <si>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</si>
  <si>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</si>
  <si>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</si>
  <si>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</si>
  <si>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</si>
  <si>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</si>
  <si>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</si>
  <si>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</si>
  <si>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</si>
  <si>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</si>
  <si>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</si>
  <si>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</si>
  <si>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</si>
  <si>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</si>
  <si>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</si>
  <si>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</si>
  <si>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</si>
  <si>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</si>
  <si>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</si>
  <si>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</si>
  <si>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</si>
  <si>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</si>
  <si>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</si>
  <si>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</si>
  <si>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</si>
  <si>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</si>
  <si>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</si>
  <si>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</si>
  <si>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</si>
  <si>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</si>
  <si>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</si>
  <si>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</si>
  <si>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</si>
  <si>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</si>
  <si>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</si>
  <si>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</si>
  <si>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</si>
  <si>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</si>
  <si>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</si>
  <si>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</si>
  <si>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</si>
  <si>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</si>
  <si>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</si>
  <si>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</si>
  <si>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</si>
  <si>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</si>
  <si>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</si>
  <si>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</si>
  <si>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</si>
  <si>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</si>
  <si>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</si>
  <si>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</si>
  <si>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</si>
  <si>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</si>
  <si>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</si>
  <si>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</si>
  <si>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</si>
  <si>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</si>
  <si>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</si>
  <si>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</si>
  <si>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</si>
  <si>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</si>
  <si>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</si>
  <si>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</si>
  <si>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</si>
  <si>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</si>
  <si>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</si>
  <si>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</si>
  <si>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</si>
  <si>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</si>
  <si>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</si>
  <si>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</si>
  <si>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</si>
  <si>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</si>
  <si>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</si>
  <si>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</si>
  <si>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</si>
  <si>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</si>
  <si>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</si>
  <si>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</si>
  <si>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</si>
  <si>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</si>
  <si>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</si>
  <si>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</si>
  <si>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</si>
  <si>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</si>
  <si>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</si>
  <si>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</si>
  <si>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</si>
  <si>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</si>
  <si>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</si>
  <si>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</si>
  <si>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</si>
  <si>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</si>
  <si>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</si>
  <si>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</si>
  <si>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</si>
  <si>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</si>
  <si>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</si>
  <si>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</si>
  <si>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</si>
  <si>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</si>
  <si>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</si>
  <si>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</si>
  <si>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</si>
  <si>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</si>
  <si>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</si>
  <si>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</si>
  <si>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</si>
  <si>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</si>
  <si>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</si>
  <si>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</si>
  <si>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</si>
  <si>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</si>
  <si>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</si>
  <si>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</si>
  <si>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</si>
  <si>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</si>
  <si>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</si>
  <si>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</si>
  <si>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</si>
  <si>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</si>
  <si>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</si>
  <si>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</si>
  <si>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</si>
  <si>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</si>
  <si>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</si>
  <si>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</si>
  <si>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</si>
  <si>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</si>
  <si>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</si>
  <si>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</si>
  <si>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</si>
  <si>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</si>
  <si>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</si>
  <si>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</si>
  <si>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</si>
  <si>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</si>
  <si>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</si>
  <si>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</si>
  <si>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</si>
  <si>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</si>
  <si>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</si>
  <si>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</si>
  <si>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</si>
  <si>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</si>
  <si>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</si>
  <si>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</si>
  <si>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</si>
  <si>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</si>
  <si>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</si>
  <si>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</si>
  <si>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</si>
  <si>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</si>
  <si>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</si>
  <si>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</si>
  <si>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</si>
  <si>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</si>
  <si>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</si>
  <si>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</si>
  <si>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</si>
  <si>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</si>
  <si>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</si>
  <si>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</si>
  <si>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</si>
  <si>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</si>
  <si>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</si>
  <si>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</si>
  <si>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</si>
  <si>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</si>
  <si>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</si>
  <si>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</si>
  <si>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</si>
  <si>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</si>
  <si>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</si>
  <si>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</si>
  <si>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</si>
  <si>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</si>
  <si>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</si>
  <si>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</si>
  <si>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</si>
  <si>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</si>
  <si>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</si>
  <si>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</si>
  <si>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</si>
  <si>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</si>
  <si>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</si>
  <si>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</si>
  <si>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</si>
  <si>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</si>
  <si>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</si>
  <si>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</si>
  <si>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</si>
  <si>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</si>
  <si>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</si>
  <si>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</si>
  <si>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</si>
  <si>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</si>
  <si>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</si>
  <si>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</si>
  <si>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</si>
  <si>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</si>
  <si>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</si>
  <si>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</si>
  <si>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</si>
  <si>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</si>
  <si>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</si>
  <si>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</si>
  <si>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</si>
  <si>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</si>
  <si>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</si>
  <si>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</si>
  <si>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</si>
  <si>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</si>
  <si>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</si>
  <si>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</si>
  <si>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</si>
  <si>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</si>
  <si>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</si>
  <si>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</si>
  <si>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</si>
  <si>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</si>
  <si>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</si>
  <si>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</si>
  <si>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</si>
  <si>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</si>
  <si>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</si>
  <si>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</si>
  <si>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</si>
  <si>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</si>
  <si>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</si>
  <si>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</si>
  <si>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</si>
  <si>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</si>
  <si>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</si>
  <si>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</si>
  <si>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</si>
  <si>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</si>
  <si>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</si>
  <si>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</si>
  <si>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</si>
  <si>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</si>
  <si>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</si>
  <si>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</si>
  <si>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</si>
  <si>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</si>
  <si>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</si>
  <si>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</si>
  <si>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</si>
  <si>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</si>
  <si>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</si>
  <si>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</si>
  <si>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</si>
  <si>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</si>
  <si>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</si>
  <si>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</si>
  <si>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</si>
  <si>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</si>
  <si>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</si>
  <si>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</si>
  <si>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</si>
  <si>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</si>
  <si>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</si>
  <si>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</si>
  <si>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</si>
  <si>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</si>
  <si>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</si>
  <si>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</si>
  <si>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</si>
  <si>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</si>
  <si>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</si>
  <si>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</si>
  <si>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</si>
  <si>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</si>
  <si>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</si>
  <si>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</si>
  <si>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</si>
  <si>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</si>
  <si>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</si>
  <si>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</si>
  <si>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</si>
  <si>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</si>
  <si>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</si>
  <si>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</si>
  <si>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</si>
  <si>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</si>
  <si>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</si>
  <si>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</si>
  <si>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</si>
  <si>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</si>
  <si>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</si>
  <si>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</si>
  <si>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</si>
  <si>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</si>
  <si>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</si>
  <si>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</si>
  <si>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</si>
  <si>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</si>
  <si>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</si>
  <si>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</si>
  <si>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</si>
  <si>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</si>
  <si>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</si>
  <si>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</si>
  <si>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</si>
  <si>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</si>
  <si>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</si>
  <si>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</si>
  <si>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</si>
  <si>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</si>
  <si>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</si>
  <si>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</si>
  <si>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</si>
  <si>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</si>
  <si>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</si>
  <si>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</si>
  <si>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</si>
  <si>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</si>
  <si>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</si>
  <si>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</si>
  <si>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</si>
  <si>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</si>
  <si>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</si>
  <si>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</si>
  <si>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</si>
  <si>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</si>
  <si>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</si>
  <si>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</si>
  <si>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</si>
  <si>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</si>
  <si>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</si>
  <si>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</si>
  <si>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</si>
  <si>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</si>
  <si>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</si>
  <si>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</si>
  <si>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</si>
  <si>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</si>
  <si>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</si>
  <si>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</si>
  <si>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</si>
  <si>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</si>
  <si>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</si>
  <si>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</si>
  <si>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</si>
  <si>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</si>
  <si>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</si>
  <si>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</si>
  <si>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</si>
  <si>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</si>
  <si>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</si>
  <si>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</si>
  <si>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</si>
  <si>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</si>
  <si>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</si>
  <si>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</si>
  <si>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</si>
  <si>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</si>
  <si>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</si>
  <si>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</si>
  <si>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</si>
  <si>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</si>
  <si>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</si>
  <si>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</si>
  <si>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</si>
  <si>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</si>
  <si>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</si>
  <si>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</si>
  <si>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</si>
  <si>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</si>
  <si>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</si>
  <si>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</si>
  <si>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</si>
  <si>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</si>
  <si>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</si>
  <si>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</si>
  <si>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</si>
  <si>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</si>
  <si>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</si>
  <si>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</si>
  <si>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</si>
  <si>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</si>
  <si>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</si>
  <si>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</si>
  <si>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</si>
  <si>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</si>
  <si>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</si>
  <si>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</si>
  <si>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</si>
  <si>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</si>
  <si>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</si>
  <si>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</si>
  <si>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</si>
  <si>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</si>
  <si>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</si>
  <si>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</si>
  <si>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</si>
  <si>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</si>
  <si>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</si>
  <si>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</si>
  <si>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</si>
  <si>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</si>
  <si>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</si>
  <si>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</si>
  <si>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</si>
  <si>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</si>
  <si>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</si>
  <si>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</si>
  <si>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</si>
  <si>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</si>
  <si>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</si>
  <si>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</si>
  <si>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</si>
  <si>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</si>
  <si>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</si>
  <si>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</si>
  <si>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</si>
  <si>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</si>
  <si>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</si>
  <si>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</si>
  <si>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</si>
  <si>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</si>
  <si>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</si>
  <si>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</si>
  <si>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</si>
  <si>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</si>
  <si>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</si>
  <si>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</si>
  <si>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</si>
  <si>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</si>
  <si>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</si>
  <si>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</si>
  <si>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</si>
  <si>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</si>
  <si>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</si>
  <si>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</si>
  <si>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</si>
  <si>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</si>
  <si>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</si>
  <si>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</si>
  <si>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</si>
  <si>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</si>
  <si>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</si>
  <si>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</si>
  <si>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</si>
  <si>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</si>
  <si>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</si>
  <si>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</si>
  <si>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</si>
  <si>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</si>
  <si>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</si>
  <si>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</si>
  <si>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</si>
  <si>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</si>
  <si>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</si>
  <si>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</si>
  <si>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</si>
  <si>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</si>
  <si>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</si>
  <si>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</si>
  <si>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</si>
  <si>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</si>
  <si>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</si>
  <si>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</si>
  <si>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</si>
  <si>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</si>
  <si>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</si>
  <si>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</si>
  <si>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</si>
  <si>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</si>
  <si>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</si>
  <si>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</si>
  <si>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</si>
  <si>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</si>
  <si>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</si>
  <si>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</si>
  <si>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</si>
  <si>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</si>
  <si>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</si>
  <si>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</si>
  <si>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</si>
  <si>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</si>
  <si>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</si>
  <si>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</si>
  <si>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</si>
  <si>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</si>
  <si>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</si>
  <si>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</si>
  <si>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</si>
  <si>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</si>
  <si>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</si>
  <si>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</si>
  <si>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</si>
  <si>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</si>
  <si>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</si>
  <si>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</si>
  <si>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</si>
  <si>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</si>
  <si>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</si>
  <si>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</si>
  <si>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</si>
  <si>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</si>
  <si>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</si>
  <si>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</si>
  <si>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</si>
  <si>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</si>
  <si>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</si>
  <si>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</si>
  <si>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</si>
  <si>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</si>
  <si>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</si>
  <si>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</si>
  <si>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</si>
  <si>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</si>
  <si>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</si>
  <si>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</si>
  <si>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</si>
  <si>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</si>
  <si>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</si>
  <si>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</si>
  <si>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</si>
  <si>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</si>
  <si>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</si>
  <si>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</si>
  <si>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</si>
  <si>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</si>
  <si>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</si>
  <si>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</si>
  <si>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</si>
  <si>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</si>
  <si>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</si>
  <si>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</si>
  <si>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</si>
  <si>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</si>
  <si>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</si>
  <si>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</si>
  <si>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</si>
  <si>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</si>
  <si>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</si>
  <si>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</si>
  <si>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</si>
  <si>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</si>
  <si>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</si>
  <si>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</si>
  <si>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</si>
  <si>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</si>
  <si>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</si>
  <si>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</si>
  <si>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</si>
  <si>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</si>
  <si>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</si>
  <si>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</si>
  <si>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</si>
  <si>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</si>
  <si>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</si>
  <si>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</si>
  <si>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</si>
  <si>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</si>
  <si>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</si>
  <si>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</si>
  <si>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</si>
  <si>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</si>
  <si>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</si>
  <si>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</si>
  <si>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</si>
  <si>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</si>
  <si>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</si>
  <si>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</si>
  <si>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</si>
  <si>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</si>
  <si>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</si>
  <si>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</si>
  <si>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</si>
  <si>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</si>
  <si>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</si>
  <si>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</si>
  <si>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</si>
  <si>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</si>
  <si>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</si>
  <si>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</si>
  <si>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</si>
  <si>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</si>
  <si>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</si>
  <si>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</si>
  <si>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</si>
  <si>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</si>
  <si>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</si>
  <si>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</si>
  <si>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</si>
  <si>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</si>
  <si>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</si>
  <si>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</si>
  <si>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</si>
  <si>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</si>
  <si>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</si>
  <si>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</si>
  <si>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</si>
  <si>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</si>
  <si>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</si>
  <si>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</si>
  <si>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</si>
  <si>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</si>
  <si>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</si>
  <si>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</si>
  <si>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</si>
  <si>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</si>
  <si>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</si>
  <si>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</si>
  <si>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</si>
  <si>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</si>
  <si>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</si>
  <si>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</si>
  <si>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</si>
  <si>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</si>
  <si>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</si>
  <si>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</si>
  <si>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</si>
  <si>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</si>
  <si>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</si>
  <si>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</si>
  <si>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</si>
  <si>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</si>
  <si>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</si>
  <si>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</si>
  <si>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</si>
  <si>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</si>
  <si>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</si>
  <si>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</si>
  <si>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</si>
  <si>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</si>
  <si>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</si>
  <si>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</si>
  <si>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</si>
  <si>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</si>
  <si>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</si>
  <si>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</si>
  <si>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</si>
  <si>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</si>
  <si>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</si>
  <si>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</si>
  <si>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</si>
  <si>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</si>
  <si>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</si>
  <si>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</si>
  <si>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</si>
  <si>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</si>
  <si>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</si>
  <si>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</si>
  <si>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</si>
  <si>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</si>
  <si>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</si>
  <si>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</si>
  <si>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</si>
  <si>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</si>
  <si>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</si>
  <si>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</si>
  <si>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</si>
  <si>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</si>
  <si>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</si>
  <si>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</si>
  <si>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</si>
  <si>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</si>
  <si>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</si>
  <si>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</si>
  <si>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</si>
  <si>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</si>
  <si>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</si>
  <si>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</si>
  <si>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</si>
  <si>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</si>
  <si>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</si>
  <si>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</si>
  <si>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</si>
  <si>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</si>
  <si>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</si>
  <si>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</si>
  <si>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</si>
  <si>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</si>
  <si>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</si>
  <si>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</si>
  <si>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</si>
  <si>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</si>
  <si>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</si>
  <si>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</si>
  <si>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</si>
  <si>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</si>
  <si>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</si>
  <si>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</si>
  <si>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</si>
  <si>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</si>
  <si>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</si>
  <si>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</si>
  <si>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</si>
  <si>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</si>
  <si>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</si>
  <si>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</si>
  <si>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</si>
  <si>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</si>
  <si>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</si>
  <si>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</si>
  <si>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</si>
  <si>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</si>
  <si>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</si>
  <si>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</si>
  <si>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</si>
  <si>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</si>
  <si>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</si>
  <si>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</si>
  <si>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</si>
  <si>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</si>
  <si>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</si>
  <si>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</si>
  <si>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</si>
  <si>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</si>
  <si>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</si>
  <si>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</si>
  <si>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</si>
  <si>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</si>
  <si>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</si>
  <si>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</si>
  <si>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</si>
  <si>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</si>
  <si>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</si>
  <si>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</si>
  <si>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</si>
  <si>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</si>
  <si>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</si>
  <si>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</si>
  <si>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</si>
  <si>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</si>
  <si>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</si>
  <si>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</si>
  <si>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</si>
  <si>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</si>
  <si>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</si>
  <si>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</si>
  <si>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</si>
  <si>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</si>
  <si>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</si>
  <si>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</si>
  <si>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</si>
  <si>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</si>
  <si>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</si>
  <si>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</si>
  <si>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</si>
  <si>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</si>
  <si>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</si>
  <si>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</si>
  <si>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</si>
  <si>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</si>
  <si>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</si>
  <si>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</si>
  <si>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</si>
  <si>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</si>
  <si>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</si>
  <si>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</si>
  <si>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</si>
  <si>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</si>
  <si>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</si>
  <si>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</si>
  <si>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</si>
  <si>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</si>
  <si>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</si>
  <si>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</si>
  <si>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</si>
  <si>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</si>
  <si>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</si>
  <si>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</si>
  <si>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</si>
  <si>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</si>
  <si>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</si>
  <si>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</si>
  <si>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</si>
  <si>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</si>
  <si>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</si>
  <si>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</si>
  <si>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</si>
  <si>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</si>
  <si>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</si>
  <si>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</si>
  <si>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</si>
  <si>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</si>
  <si>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</si>
  <si>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</si>
  <si>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</si>
  <si>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</si>
  <si>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</si>
  <si>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</si>
  <si>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</si>
  <si>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</si>
  <si>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</si>
  <si>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</si>
  <si>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</si>
  <si>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</si>
  <si>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</si>
  <si>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</si>
  <si>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</si>
  <si>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</si>
  <si>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</si>
  <si>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</si>
  <si>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</si>
  <si>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</si>
  <si>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</si>
  <si>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</si>
  <si>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</si>
  <si>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</si>
  <si>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</si>
  <si>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</si>
  <si>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</si>
  <si>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</si>
  <si>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</si>
  <si>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</si>
  <si>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</si>
  <si>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</si>
  <si>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</si>
  <si>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</si>
  <si>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</si>
  <si>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</si>
  <si>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</si>
  <si>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</si>
  <si>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</si>
  <si>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</si>
  <si>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</si>
  <si>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</si>
  <si>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</si>
  <si>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</si>
  <si>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</si>
  <si>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</si>
  <si>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</si>
  <si>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</si>
  <si>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</si>
  <si>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</si>
  <si>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</si>
  <si>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</si>
  <si>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</si>
  <si>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</si>
  <si>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</si>
  <si>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</si>
  <si>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</si>
  <si>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</si>
  <si>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</si>
  <si>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</si>
  <si>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</si>
  <si>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</si>
  <si>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</si>
  <si>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</si>
  <si>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</si>
  <si>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</si>
  <si>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</si>
  <si>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</si>
  <si>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</si>
  <si>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</si>
  <si>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</si>
  <si>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</si>
  <si>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</si>
  <si>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</si>
  <si>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</si>
  <si>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</si>
  <si>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</si>
  <si>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</si>
  <si>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</si>
  <si>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</si>
  <si>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</si>
  <si>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</si>
  <si>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</si>
  <si>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</si>
  <si>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</si>
  <si>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</si>
  <si>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</si>
  <si>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</si>
  <si>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</si>
  <si>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</si>
  <si>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</si>
  <si>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</si>
  <si>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</si>
  <si>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</si>
  <si>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</si>
  <si>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</si>
  <si>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</si>
  <si>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</si>
  <si>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</si>
  <si>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</si>
  <si>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</si>
  <si>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</si>
  <si>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</si>
  <si>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</si>
  <si>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</si>
  <si>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</si>
  <si>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</si>
  <si>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</si>
  <si>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</si>
  <si>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</si>
  <si>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</si>
  <si>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</si>
  <si>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</si>
  <si>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</si>
  <si>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</si>
  <si>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</si>
  <si>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</si>
  <si>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</si>
  <si>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</si>
  <si>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</si>
  <si>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</si>
  <si>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</si>
  <si>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</si>
  <si>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</si>
  <si>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</si>
  <si>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</si>
  <si>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</si>
  <si>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</si>
  <si>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</si>
  <si>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</si>
  <si>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</si>
  <si>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</si>
  <si>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</si>
  <si>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</si>
  <si>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</si>
  <si>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</si>
  <si>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</si>
  <si>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</si>
  <si>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</si>
  <si>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</si>
  <si>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</si>
  <si>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</si>
  <si>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</si>
  <si>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</si>
  <si>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</si>
  <si>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</si>
  <si>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</si>
  <si>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</si>
  <si>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</si>
  <si>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</si>
  <si>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</si>
  <si>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</si>
  <si>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</si>
  <si>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</si>
  <si>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</si>
  <si>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</si>
  <si>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</si>
  <si>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</si>
  <si>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</si>
  <si>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</si>
  <si>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</si>
  <si>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</si>
  <si>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</si>
  <si>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</si>
  <si>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</si>
  <si>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</si>
  <si>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</si>
  <si>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</si>
  <si>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</si>
  <si>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</si>
  <si>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</si>
  <si>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</si>
  <si>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</si>
  <si>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</si>
  <si>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</si>
  <si>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</si>
  <si>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</si>
  <si>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</si>
  <si>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</si>
  <si>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</si>
  <si>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</si>
  <si>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</si>
  <si>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</si>
  <si>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</si>
  <si>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</si>
  <si>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</si>
  <si>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</si>
  <si>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</si>
  <si>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</si>
  <si>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</si>
  <si>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</si>
  <si>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</si>
  <si>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</si>
  <si>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</si>
  <si>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</si>
  <si>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</si>
  <si>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</si>
  <si>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</si>
  <si>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</si>
  <si>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</si>
  <si>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</si>
  <si>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</si>
  <si>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</si>
  <si>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</si>
  <si>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</si>
  <si>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</si>
  <si>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</si>
  <si>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</si>
  <si>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</si>
  <si>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</si>
  <si>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</si>
  <si>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</si>
  <si>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</si>
  <si>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</si>
  <si>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</si>
  <si>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</si>
  <si>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</si>
  <si>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</si>
  <si>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</si>
  <si>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</si>
  <si>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</si>
  <si>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</si>
  <si>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</si>
  <si>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</si>
  <si>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</si>
  <si>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</si>
  <si>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</si>
  <si>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</si>
  <si>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</si>
  <si>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</si>
  <si>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</si>
  <si>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</si>
  <si>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</si>
  <si>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</si>
  <si>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</si>
  <si>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</si>
  <si>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</si>
  <si>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</si>
  <si>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</si>
  <si>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</si>
  <si>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</si>
  <si>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</si>
  <si>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</si>
  <si>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</si>
  <si>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</si>
  <si>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</si>
  <si>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</si>
  <si>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</si>
  <si>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</si>
  <si>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</si>
  <si>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</si>
  <si>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</si>
  <si>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</si>
  <si>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</si>
  <si>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</si>
  <si>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</si>
  <si>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</si>
  <si>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</si>
  <si>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</si>
  <si>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</si>
  <si>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</si>
  <si>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</si>
  <si>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</si>
  <si>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</si>
  <si>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</si>
  <si>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</si>
  <si>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</si>
  <si>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</si>
  <si>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</si>
  <si>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</si>
  <si>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</si>
  <si>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</si>
  <si>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</si>
  <si>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</si>
  <si>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</si>
  <si>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</si>
  <si>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</si>
  <si>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</si>
  <si>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</si>
  <si>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</si>
  <si>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</si>
  <si>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</si>
  <si>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</si>
  <si>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</si>
  <si>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</si>
  <si>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</si>
  <si>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</si>
  <si>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</si>
  <si>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</si>
  <si>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</si>
  <si>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</si>
  <si>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</si>
  <si>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</si>
  <si>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</si>
  <si>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</si>
  <si>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</si>
  <si>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</si>
  <si>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</si>
  <si>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</si>
  <si>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</si>
  <si>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</si>
  <si>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</si>
  <si>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</si>
  <si>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</si>
  <si>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</si>
  <si>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</si>
  <si>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</si>
  <si>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</si>
  <si>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</si>
  <si>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</si>
  <si>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</si>
  <si>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</si>
  <si>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</si>
  <si>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</si>
  <si>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</si>
  <si>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</si>
  <si>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</si>
  <si>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</si>
  <si>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</si>
  <si>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</si>
  <si>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</si>
  <si>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</si>
  <si>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</si>
  <si>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</si>
  <si>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</si>
  <si>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</si>
  <si>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</si>
  <si>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</si>
  <si>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</si>
  <si>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</si>
  <si>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</si>
  <si>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</si>
  <si>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</si>
  <si>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</si>
  <si>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</si>
  <si>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</si>
  <si>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</si>
  <si>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</si>
  <si>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</si>
  <si>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</si>
  <si>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</si>
  <si>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</si>
  <si>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</si>
  <si>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</si>
  <si>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</si>
  <si>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</si>
  <si>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</si>
  <si>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</si>
  <si>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</si>
  <si>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</si>
  <si>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</si>
  <si>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</si>
  <si>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</si>
  <si>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</si>
  <si>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</si>
  <si>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</si>
  <si>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</si>
  <si>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</si>
  <si>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</si>
  <si>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</si>
  <si>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</si>
  <si>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</si>
  <si>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</si>
  <si>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</si>
  <si>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</si>
  <si>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</si>
  <si>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</si>
  <si>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</si>
  <si>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</si>
  <si>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</si>
  <si>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</si>
  <si>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</si>
  <si>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</si>
  <si>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</si>
  <si>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</si>
  <si>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</si>
  <si>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</si>
  <si>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</si>
  <si>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</si>
  <si>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</si>
  <si>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</si>
  <si>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</si>
  <si>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</si>
  <si>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</si>
  <si>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</si>
  <si>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</si>
  <si>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</si>
  <si>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</si>
  <si>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</si>
  <si>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</si>
  <si>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</si>
  <si>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</si>
  <si>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</si>
  <si>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</si>
  <si>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</si>
  <si>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</si>
  <si>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</si>
  <si>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</si>
  <si>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</si>
  <si>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</si>
  <si>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</si>
  <si>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</si>
  <si>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</si>
  <si>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</si>
  <si>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</si>
  <si>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</si>
  <si>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</si>
  <si>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</si>
  <si>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</si>
  <si>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</si>
  <si>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</si>
  <si>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</si>
  <si>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</si>
  <si>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</si>
  <si>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</si>
  <si>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</si>
  <si>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</si>
  <si>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</si>
  <si>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</si>
  <si>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</si>
  <si>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</si>
  <si>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</si>
  <si>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</si>
  <si>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</si>
  <si>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</si>
  <si>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</si>
  <si>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</si>
  <si>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</si>
  <si>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</si>
  <si>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</si>
  <si>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</si>
  <si>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</si>
  <si>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</si>
  <si>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</si>
  <si>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</si>
  <si>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</si>
  <si>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</si>
  <si>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</si>
  <si>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</si>
  <si>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</si>
  <si>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</si>
  <si>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</si>
  <si>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</si>
  <si>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</si>
  <si>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</si>
  <si>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</si>
  <si>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</si>
  <si>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</si>
  <si>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</si>
  <si>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</si>
  <si>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</si>
  <si>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</si>
  <si>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</si>
  <si>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</si>
  <si>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</si>
  <si>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</si>
  <si>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</si>
  <si>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</si>
  <si>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</si>
  <si>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</si>
  <si>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</si>
  <si>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</si>
  <si>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</si>
  <si>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</si>
  <si>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</si>
  <si>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</si>
  <si>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</si>
  <si>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</si>
  <si>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</si>
  <si>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</si>
  <si>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</si>
  <si>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</si>
  <si>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</si>
  <si>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</si>
  <si>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</si>
  <si>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</si>
  <si>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</si>
  <si>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</si>
  <si>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</si>
  <si>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</si>
  <si>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</si>
  <si>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</si>
  <si>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</si>
  <si>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</si>
  <si>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</si>
  <si>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</si>
  <si>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</si>
  <si>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</si>
  <si>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</si>
  <si>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</si>
  <si>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</si>
  <si>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</si>
  <si>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</si>
  <si>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</si>
  <si>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</si>
  <si>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</si>
  <si>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</si>
  <si>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</si>
  <si>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</si>
  <si>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</si>
  <si>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</si>
  <si>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</si>
  <si>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</si>
  <si>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</si>
  <si>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</si>
  <si>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</si>
  <si>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</si>
  <si>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</si>
  <si>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</si>
  <si>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</si>
  <si>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</si>
  <si>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</si>
  <si>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</si>
  <si>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</si>
  <si>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</si>
  <si>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</si>
  <si>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</si>
  <si>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</si>
  <si>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</si>
  <si>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</si>
  <si>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</si>
  <si>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</si>
  <si>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</si>
  <si>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</si>
  <si>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</si>
  <si>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</si>
  <si>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</si>
  <si>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</si>
  <si>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</si>
  <si>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</si>
  <si>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</si>
  <si>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</si>
  <si>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</si>
  <si>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</si>
  <si>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</si>
  <si>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</si>
  <si>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</si>
  <si>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</si>
  <si>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</si>
  <si>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</si>
  <si>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</si>
  <si>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</si>
  <si>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</si>
  <si>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</si>
  <si>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</si>
  <si>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</si>
  <si>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</si>
  <si>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</si>
  <si>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</si>
  <si>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</si>
  <si>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</si>
  <si>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</si>
  <si>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</si>
  <si>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</si>
  <si>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</si>
  <si>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</si>
  <si>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</si>
  <si>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</si>
  <si>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</si>
  <si>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</si>
  <si>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</si>
  <si>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</si>
  <si>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</si>
  <si>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</si>
  <si>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</si>
  <si>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</si>
  <si>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</si>
  <si>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</si>
  <si>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</si>
  <si>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</si>
  <si>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</si>
  <si>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</si>
  <si>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</si>
  <si>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</si>
  <si>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</si>
  <si>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</si>
  <si>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</si>
  <si>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</si>
  <si>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</si>
  <si>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</si>
  <si>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</si>
  <si>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</si>
  <si>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</si>
  <si>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</si>
  <si>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</si>
  <si>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</si>
  <si>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</si>
  <si>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</si>
  <si>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</si>
  <si>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</si>
  <si>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</si>
  <si>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</si>
  <si>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</si>
  <si>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</si>
  <si>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</si>
  <si>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</si>
  <si>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</si>
  <si>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</si>
  <si>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</si>
  <si>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</si>
  <si>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</si>
  <si>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</si>
  <si>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</si>
  <si>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</si>
  <si>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</si>
  <si>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</si>
  <si>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</si>
  <si>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</si>
  <si>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</si>
  <si>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</si>
  <si>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</si>
  <si>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</si>
  <si>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</si>
  <si>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</si>
  <si>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</si>
  <si>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</si>
  <si>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</si>
  <si>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</si>
  <si>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</si>
  <si>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</si>
  <si>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</si>
  <si>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</si>
  <si>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</si>
  <si>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</si>
  <si>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</si>
  <si>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</si>
  <si>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</si>
  <si>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</si>
  <si>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</si>
  <si>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</si>
  <si>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</si>
  <si>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</si>
  <si>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</si>
  <si>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</si>
  <si>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</si>
  <si>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</si>
  <si>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</si>
  <si>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</si>
  <si>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</si>
  <si>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</si>
  <si>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</si>
  <si>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</si>
  <si>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</si>
  <si>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</si>
  <si>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</si>
  <si>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</si>
  <si>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</si>
  <si>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</si>
  <si>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</si>
  <si>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</si>
  <si>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</si>
  <si>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</si>
  <si>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</si>
  <si>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</si>
  <si>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</si>
  <si>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</si>
  <si>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</si>
  <si>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</si>
  <si>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</si>
  <si>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</si>
  <si>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</si>
  <si>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</si>
  <si>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</si>
  <si>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</si>
  <si>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</si>
  <si>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</si>
  <si>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</si>
  <si>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</si>
  <si>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</si>
  <si>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</si>
  <si>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</si>
  <si>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</si>
  <si>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</si>
  <si>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</si>
  <si>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</si>
  <si>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</si>
  <si>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</si>
  <si>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</si>
  <si>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</si>
  <si>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</si>
  <si>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</si>
  <si>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</si>
  <si>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</si>
  <si>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</si>
  <si>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</si>
  <si>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</si>
  <si>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</si>
  <si>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</si>
  <si>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</si>
  <si>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</si>
  <si>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</si>
  <si>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</si>
  <si>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</si>
  <si>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</si>
  <si>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</si>
  <si>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</si>
  <si>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</si>
  <si>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</si>
  <si>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</si>
  <si>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</si>
  <si>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</si>
  <si>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</si>
  <si>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</si>
  <si>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</si>
  <si>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</si>
  <si>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</si>
  <si>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</si>
  <si>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</si>
  <si>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</si>
  <si>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</si>
  <si>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</si>
  <si>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</si>
  <si>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</si>
  <si>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</si>
  <si>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</si>
  <si>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</si>
  <si>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</si>
  <si>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</si>
  <si>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</si>
  <si>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</si>
  <si>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</si>
  <si>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</si>
  <si>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</si>
  <si>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</si>
  <si>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</si>
  <si>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</si>
  <si>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</si>
  <si>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</si>
  <si>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</si>
  <si>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</si>
  <si>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</si>
  <si>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</si>
  <si>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</si>
  <si>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</si>
  <si>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</si>
  <si>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</si>
  <si>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</si>
  <si>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</si>
  <si>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</si>
  <si>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</si>
  <si>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</si>
  <si>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</si>
  <si>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</si>
  <si>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</si>
  <si>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</si>
  <si>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</si>
  <si>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</si>
  <si>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</si>
  <si>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</si>
  <si>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</si>
  <si>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</si>
  <si>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</si>
  <si>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</si>
  <si>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</si>
  <si>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</si>
  <si>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</si>
  <si>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</si>
  <si>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</si>
  <si>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</si>
  <si>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</si>
  <si>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</si>
  <si>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</si>
  <si>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</si>
  <si>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</si>
  <si>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</si>
  <si>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</si>
  <si>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</si>
  <si>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</si>
  <si>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</si>
  <si>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</si>
  <si>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</si>
  <si>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</si>
  <si>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</si>
  <si>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</si>
  <si>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</si>
  <si>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</si>
  <si>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</si>
  <si>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</si>
  <si>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</si>
  <si>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</si>
  <si>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</si>
  <si>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</si>
  <si>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</si>
  <si>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</si>
  <si>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</si>
  <si>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</si>
  <si>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</si>
  <si>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</si>
  <si>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</si>
  <si>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</si>
  <si>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</si>
  <si>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</si>
  <si>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</si>
  <si>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</si>
  <si>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</si>
  <si>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</si>
  <si>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</si>
  <si>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</si>
  <si>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</si>
  <si>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</si>
  <si>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</si>
  <si>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</si>
  <si>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</si>
  <si>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</si>
  <si>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</si>
  <si>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</si>
  <si>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</si>
  <si>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</si>
  <si>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</si>
  <si>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</si>
  <si>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</si>
  <si>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</si>
  <si>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</si>
  <si>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</si>
  <si>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</si>
  <si>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</si>
  <si>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</si>
  <si>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</si>
  <si>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</si>
  <si>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</si>
  <si>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</si>
  <si>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</si>
  <si>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</si>
  <si>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</si>
  <si>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</si>
  <si>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</si>
  <si>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</si>
  <si>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</si>
  <si>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</si>
  <si>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</si>
  <si>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</si>
  <si>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</si>
  <si>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</si>
  <si>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</si>
  <si>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</si>
  <si>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</si>
  <si>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</si>
  <si>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</si>
  <si>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</si>
  <si>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</si>
  <si>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</si>
  <si>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</si>
  <si>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</si>
  <si>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</si>
  <si>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</si>
  <si>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</si>
  <si>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</si>
  <si>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</si>
  <si>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</si>
  <si>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</si>
  <si>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</si>
  <si>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</si>
  <si>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</si>
  <si>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</si>
  <si>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</si>
  <si>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</si>
  <si>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</si>
  <si>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</si>
  <si>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</si>
  <si>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</si>
  <si>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</si>
  <si>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</si>
  <si>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</si>
  <si>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</si>
  <si>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</si>
  <si>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</si>
  <si>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</si>
  <si>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</si>
  <si>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</si>
  <si>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</si>
  <si>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</si>
  <si>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</si>
  <si>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</si>
  <si>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</si>
  <si>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</si>
  <si>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</si>
  <si>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</si>
  <si>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</si>
  <si>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</si>
  <si>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</si>
  <si>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</si>
  <si>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</si>
  <si>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</si>
  <si>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</si>
  <si>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</si>
  <si>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</si>
  <si>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</si>
  <si>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</si>
  <si>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</si>
  <si>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</si>
  <si>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</si>
  <si>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</si>
  <si>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</si>
  <si>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</si>
  <si>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</si>
  <si>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</si>
  <si>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</si>
  <si>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</si>
  <si>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</si>
  <si>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</si>
  <si>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</si>
  <si>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</si>
  <si>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</si>
  <si>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</si>
  <si>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</si>
  <si>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</si>
  <si>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</si>
  <si>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</si>
  <si>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</si>
  <si>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</si>
  <si>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</si>
  <si>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</si>
  <si>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</si>
  <si>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</si>
  <si>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</si>
  <si>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</si>
  <si>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</si>
  <si>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</si>
  <si>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</si>
  <si>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</si>
  <si>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</si>
  <si>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</si>
  <si>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</si>
  <si>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</si>
  <si>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</si>
  <si>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</si>
  <si>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</si>
  <si>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</si>
  <si>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</si>
  <si>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</si>
  <si>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</si>
  <si>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</si>
  <si>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</si>
  <si>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</si>
  <si>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</si>
  <si>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</si>
  <si>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</si>
  <si>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</si>
  <si>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</si>
  <si>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</si>
  <si>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</si>
  <si>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</si>
  <si>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</si>
  <si>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</si>
  <si>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</si>
  <si>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</si>
  <si>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</si>
  <si>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</si>
  <si>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</si>
  <si>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</si>
  <si>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</si>
  <si>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</si>
  <si>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</si>
  <si>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</si>
  <si>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</si>
  <si>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</si>
  <si>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</si>
  <si>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</si>
  <si>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</si>
  <si>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</si>
  <si>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</si>
  <si>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</si>
  <si>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</si>
  <si>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</si>
  <si>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</si>
  <si>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</si>
  <si>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</si>
  <si>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</si>
  <si>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</si>
  <si>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</si>
  <si>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</si>
  <si>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</si>
  <si>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</si>
  <si>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</si>
  <si>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</si>
  <si>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</si>
  <si>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</si>
  <si>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</si>
  <si>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</si>
  <si>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</si>
  <si>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</si>
  <si>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</si>
  <si>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</si>
  <si>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</si>
  <si>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</si>
  <si>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</si>
  <si>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</si>
  <si>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</si>
  <si>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</si>
  <si>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</si>
  <si>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</si>
  <si>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</si>
  <si>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</si>
  <si>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</si>
  <si>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</si>
  <si>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</si>
  <si>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</si>
  <si>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</si>
  <si>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</si>
  <si>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</si>
  <si>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</si>
  <si>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</si>
  <si>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</si>
  <si>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</si>
  <si>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</si>
  <si>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</si>
  <si>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</si>
  <si>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</si>
  <si>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</si>
  <si>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</si>
  <si>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</si>
  <si>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</si>
  <si>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</si>
  <si>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</si>
  <si>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</si>
  <si>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</si>
  <si>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</si>
  <si>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</si>
  <si>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</si>
  <si>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</si>
  <si>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</si>
  <si>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</si>
  <si>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</si>
  <si>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</si>
  <si>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</si>
  <si>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</si>
  <si>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</si>
  <si>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</si>
  <si>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</si>
  <si>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</si>
  <si>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</si>
  <si>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</si>
  <si>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</si>
  <si>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</si>
  <si>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</si>
  <si>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</si>
  <si>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</si>
  <si>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</si>
  <si>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</si>
  <si>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</si>
  <si>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</si>
  <si>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</si>
  <si>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</si>
  <si>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</si>
  <si>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</si>
  <si>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</si>
  <si>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</si>
  <si>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</si>
  <si>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</si>
  <si>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</si>
  <si>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</si>
  <si>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</si>
  <si>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</si>
  <si>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</si>
  <si>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</si>
  <si>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</si>
  <si>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</si>
  <si>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</si>
  <si>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</si>
  <si>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</si>
  <si>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</si>
  <si>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</si>
  <si>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</si>
  <si>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</si>
  <si>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</si>
  <si>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</si>
  <si>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</si>
  <si>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</si>
  <si>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</si>
  <si>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</si>
  <si>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</si>
  <si>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</si>
  <si>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</si>
  <si>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</si>
  <si>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</si>
  <si>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</si>
  <si>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</si>
  <si>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</si>
  <si>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</si>
  <si>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</si>
  <si>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</si>
  <si>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</si>
  <si>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</si>
  <si>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</si>
  <si>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</si>
  <si>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</si>
  <si>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</si>
  <si>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</si>
  <si>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</si>
  <si>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</si>
  <si>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</si>
  <si>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</si>
  <si>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</si>
  <si>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</si>
  <si>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</si>
  <si>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</si>
  <si>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</si>
  <si>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</si>
  <si>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</si>
  <si>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</si>
  <si>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</si>
  <si>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</si>
  <si>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</si>
  <si>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</si>
  <si>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</si>
  <si>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</si>
  <si>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</si>
  <si>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</si>
  <si>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</si>
  <si>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</si>
  <si>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</si>
  <si>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</si>
  <si>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</si>
  <si>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</si>
  <si>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</si>
  <si>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</si>
  <si>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</si>
  <si>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</si>
  <si>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</si>
  <si>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</si>
  <si>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</si>
  <si>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</si>
  <si>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</si>
  <si>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</si>
  <si>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</si>
  <si>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</si>
  <si>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</si>
  <si>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</si>
  <si>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</si>
  <si>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</si>
  <si>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</si>
  <si>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</si>
  <si>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</si>
  <si>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</si>
  <si>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</si>
  <si>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</si>
  <si>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</si>
  <si>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</si>
  <si>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</si>
  <si>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</si>
  <si>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</si>
  <si>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</si>
  <si>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</si>
  <si>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</si>
  <si>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</si>
  <si>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</si>
  <si>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</si>
  <si>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</si>
  <si>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</si>
  <si>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</si>
  <si>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</si>
  <si>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</si>
  <si>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</si>
  <si>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</si>
  <si>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</si>
  <si>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</si>
  <si>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</si>
  <si>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</si>
  <si>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</si>
  <si>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</si>
  <si>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</si>
  <si>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</si>
  <si>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</si>
  <si>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</si>
  <si>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</si>
  <si>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</si>
  <si>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</si>
  <si>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</si>
  <si>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</si>
  <si>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</si>
  <si>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</si>
  <si>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</si>
  <si>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</si>
  <si>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</si>
  <si>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</si>
  <si>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</si>
  <si>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</si>
  <si>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</si>
  <si>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</si>
  <si>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</si>
  <si>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</si>
  <si>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</si>
  <si>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</si>
  <si>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</si>
  <si>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</si>
  <si>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</si>
  <si>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</si>
  <si>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</si>
  <si>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</si>
  <si>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</si>
  <si>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</si>
  <si>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</si>
  <si>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</si>
  <si>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</si>
  <si>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</si>
  <si>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</si>
  <si>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</si>
  <si>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</si>
  <si>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</si>
  <si>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</si>
  <si>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</si>
  <si>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</si>
  <si>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</si>
  <si>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</si>
  <si>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</si>
  <si>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</si>
  <si>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</si>
  <si>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</si>
  <si>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</si>
  <si>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</si>
  <si>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</si>
  <si>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</si>
  <si>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</si>
  <si>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</si>
  <si>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</si>
  <si>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</si>
  <si>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</si>
  <si>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</si>
  <si>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</si>
  <si>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</si>
  <si>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</si>
  <si>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</si>
  <si>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</si>
  <si>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</si>
  <si>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</si>
  <si>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</si>
  <si>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</si>
  <si>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</si>
  <si>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</si>
  <si>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</si>
  <si>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</si>
  <si>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</si>
  <si>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</si>
  <si>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</si>
  <si>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</si>
  <si>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</si>
  <si>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</si>
  <si>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</si>
  <si>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</si>
  <si>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</si>
  <si>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</si>
  <si>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</si>
  <si>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</si>
  <si>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</si>
  <si>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</si>
  <si>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</si>
  <si>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</si>
  <si>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</si>
  <si>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</si>
  <si>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</si>
  <si>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</si>
  <si>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</si>
  <si>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</si>
  <si>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</si>
  <si>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</si>
  <si>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</si>
  <si>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</si>
  <si>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</si>
  <si>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</si>
  <si>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</si>
  <si>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</si>
  <si>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</si>
  <si>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</si>
  <si>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</si>
  <si>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</si>
  <si>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</si>
  <si>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</si>
  <si>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</si>
  <si>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</si>
  <si>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</si>
  <si>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</si>
  <si>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</si>
  <si>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</si>
  <si>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</si>
  <si>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</si>
  <si>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</si>
  <si>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</si>
  <si>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</si>
  <si>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</si>
  <si>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</si>
  <si>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</si>
  <si>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</si>
  <si>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</si>
  <si>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</si>
  <si>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</si>
  <si>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</si>
  <si>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</si>
  <si>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</si>
  <si>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</si>
  <si>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</si>
  <si>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</si>
  <si>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</si>
  <si>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</si>
  <si>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</si>
  <si>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</si>
  <si>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</si>
  <si>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</si>
  <si>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</si>
  <si>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</si>
  <si>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</si>
  <si>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</si>
  <si>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</si>
  <si>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</si>
  <si>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</si>
  <si>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</si>
  <si>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</si>
  <si>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</si>
  <si>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</si>
  <si>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</si>
  <si>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</si>
  <si>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</si>
  <si>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</si>
  <si>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</si>
  <si>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</si>
  <si>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</si>
  <si>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</si>
  <si>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</si>
  <si>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</si>
  <si>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</si>
  <si>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</si>
  <si>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</si>
  <si>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</si>
  <si>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</si>
  <si>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</si>
  <si>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</si>
  <si>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</si>
  <si>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</si>
  <si>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</si>
  <si>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</si>
  <si>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</si>
  <si>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</si>
  <si>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</si>
  <si>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</si>
  <si>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</si>
  <si>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</si>
  <si>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</si>
  <si>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</si>
  <si>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</si>
  <si>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</si>
  <si>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</si>
  <si>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</si>
  <si>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</si>
  <si>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</si>
  <si>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</si>
  <si>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</si>
  <si>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</si>
  <si>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</si>
  <si>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</si>
  <si>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</si>
  <si>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</si>
  <si>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</si>
  <si>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</si>
  <si>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</si>
  <si>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</si>
  <si>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</si>
  <si>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</si>
  <si>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</si>
  <si>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</si>
  <si>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</si>
  <si>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</si>
  <si>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</si>
  <si>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</si>
  <si>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</si>
  <si>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</si>
  <si>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</si>
  <si>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</si>
  <si>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</si>
  <si>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</si>
  <si>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</si>
  <si>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</si>
  <si>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</si>
  <si>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</si>
  <si>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</si>
  <si>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</si>
  <si>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</si>
  <si>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</si>
  <si>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</si>
  <si>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</si>
  <si>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</si>
  <si>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</si>
  <si>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</si>
  <si>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</si>
  <si>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</si>
  <si>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</si>
  <si>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</si>
  <si>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</si>
  <si>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</si>
  <si>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</si>
  <si>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</si>
  <si>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</si>
  <si>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</si>
  <si>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</si>
  <si>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</si>
  <si>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</si>
  <si>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</si>
  <si>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</si>
  <si>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</si>
  <si>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</si>
  <si>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</si>
  <si>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</si>
  <si>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</si>
  <si>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</si>
  <si>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</si>
  <si>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</si>
  <si>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</si>
  <si>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</si>
  <si>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</si>
  <si>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</si>
  <si>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</si>
  <si>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</si>
  <si>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</si>
  <si>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</si>
  <si>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</si>
  <si>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</si>
  <si>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</si>
  <si>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</si>
  <si>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</si>
  <si>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</si>
  <si>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</si>
  <si>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</si>
  <si>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</si>
  <si>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</si>
  <si>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</si>
  <si>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</si>
  <si>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</si>
  <si>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</si>
  <si>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</si>
  <si>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</si>
  <si>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</si>
  <si>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</si>
  <si>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</si>
  <si>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</si>
  <si>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</si>
  <si>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</si>
  <si>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</si>
  <si>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</si>
  <si>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</si>
  <si>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</si>
  <si>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</si>
  <si>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</si>
  <si>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</si>
  <si>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</si>
  <si>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</si>
  <si>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</si>
  <si>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</si>
  <si>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</si>
  <si>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</si>
  <si>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</si>
  <si>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</si>
  <si>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</si>
  <si>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</si>
  <si>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</si>
  <si>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</si>
  <si>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</si>
  <si>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</si>
  <si>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</si>
  <si>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</si>
  <si>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</si>
  <si>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</si>
  <si>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</si>
  <si>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</si>
  <si>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</si>
  <si>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</si>
  <si>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</si>
  <si>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</si>
  <si>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</si>
  <si>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</si>
  <si>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</si>
  <si>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</si>
  <si>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</si>
  <si>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</si>
  <si>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</si>
  <si>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</si>
  <si>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</si>
  <si>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</si>
  <si>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</si>
  <si>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</si>
  <si>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</si>
  <si>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</si>
  <si>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</si>
  <si>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</si>
  <si>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</si>
  <si>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</si>
  <si>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</si>
  <si>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</si>
  <si>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</si>
  <si>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</si>
  <si>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</si>
  <si>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</si>
  <si>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</si>
  <si>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</si>
  <si>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</si>
  <si>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</si>
  <si>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</si>
  <si>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</si>
  <si>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</si>
  <si>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</si>
  <si>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</si>
  <si>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</si>
  <si>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</si>
  <si>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</si>
  <si>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</si>
  <si>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</si>
  <si>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</si>
  <si>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</si>
  <si>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</si>
  <si>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</si>
  <si>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</si>
  <si>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</si>
  <si>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</si>
  <si>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</si>
  <si>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</si>
  <si>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</si>
  <si>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</si>
  <si>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</si>
  <si>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</si>
  <si>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</si>
  <si>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</si>
  <si>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</si>
  <si>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</si>
  <si>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</si>
  <si>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</si>
  <si>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</si>
  <si>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</si>
  <si>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</si>
  <si>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</si>
  <si>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</si>
  <si>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</si>
  <si>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</si>
  <si>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</si>
  <si>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</si>
  <si>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</si>
  <si>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</si>
  <si>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</si>
  <si>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</si>
  <si>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</si>
  <si>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</si>
  <si>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</si>
  <si>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</si>
  <si>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</si>
  <si>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</si>
  <si>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</si>
  <si>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</si>
  <si>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</si>
  <si>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</si>
  <si>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</si>
  <si>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</si>
  <si>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</si>
  <si>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</si>
  <si>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</si>
  <si>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</si>
  <si>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</si>
  <si>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</si>
  <si>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</si>
  <si>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</si>
  <si>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</si>
  <si>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</si>
  <si>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</si>
  <si>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</si>
  <si>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</si>
  <si>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</si>
  <si>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</si>
  <si>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</si>
  <si>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</si>
  <si>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</si>
  <si>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</si>
  <si>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</si>
  <si>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</si>
  <si>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</si>
  <si>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</si>
  <si>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</si>
  <si>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</si>
  <si>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</si>
  <si>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</si>
  <si>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</si>
  <si>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</si>
  <si>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</si>
  <si>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</si>
  <si>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</si>
  <si>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</si>
  <si>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</si>
  <si>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</si>
  <si>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</si>
  <si>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</si>
  <si>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</si>
  <si>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</si>
  <si>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</si>
  <si>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</si>
  <si>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</si>
  <si>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</si>
  <si>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</si>
  <si>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</si>
  <si>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</si>
  <si>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</si>
  <si>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</si>
  <si>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</si>
  <si>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</si>
  <si>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</si>
  <si>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</si>
  <si>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</si>
  <si>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</si>
  <si>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</si>
  <si>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</si>
  <si>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</si>
  <si>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</si>
  <si>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</si>
  <si>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</si>
  <si>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</si>
  <si>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</si>
  <si>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</si>
  <si>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</si>
  <si>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</si>
  <si>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</si>
  <si>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</si>
  <si>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</si>
  <si>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</si>
  <si>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</si>
  <si>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</si>
  <si>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</si>
  <si>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</si>
  <si>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</si>
  <si>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</si>
  <si>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</si>
  <si>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</si>
  <si>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</si>
  <si>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</si>
  <si>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</si>
  <si>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</si>
  <si>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</si>
  <si>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</si>
  <si>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</si>
  <si>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</si>
  <si>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</si>
  <si>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</si>
  <si>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</si>
  <si>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</si>
  <si>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</si>
  <si>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</si>
  <si>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</si>
  <si>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</si>
  <si>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</si>
  <si>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</si>
  <si>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</si>
  <si>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</si>
  <si>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</si>
  <si>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</si>
  <si>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</si>
  <si>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</si>
  <si>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</si>
  <si>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</si>
  <si>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</si>
  <si>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</si>
  <si>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</si>
  <si>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</si>
  <si>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</si>
  <si>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</si>
  <si>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</si>
  <si>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</si>
  <si>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</si>
  <si>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</si>
  <si>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</si>
  <si>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</si>
  <si>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</si>
  <si>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</si>
  <si>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</si>
  <si>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</si>
  <si>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</si>
  <si>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</si>
  <si>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</si>
  <si>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</si>
  <si>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</si>
  <si>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</si>
  <si>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</si>
  <si>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</si>
  <si>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</si>
  <si>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</si>
  <si>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</si>
  <si>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</si>
  <si>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</si>
  <si>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</si>
  <si>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</si>
  <si>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</si>
  <si>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</si>
  <si>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</si>
  <si>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</si>
  <si>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</si>
  <si>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</si>
  <si>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</si>
  <si>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</si>
  <si>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</si>
  <si>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</si>
  <si>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</si>
  <si>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</si>
  <si>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</si>
  <si>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</si>
  <si>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</si>
  <si>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</si>
  <si>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</si>
  <si>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</si>
  <si>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</si>
  <si>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</si>
  <si>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</si>
  <si>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</si>
  <si>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</si>
  <si>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</si>
  <si>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</si>
  <si>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</si>
  <si>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</si>
  <si>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</si>
  <si>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</si>
  <si>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</si>
  <si>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</si>
  <si>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</si>
  <si>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</si>
  <si>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</si>
  <si>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</si>
  <si>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</si>
  <si>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</si>
  <si>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</si>
  <si>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</si>
  <si>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</si>
  <si>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</si>
  <si>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</si>
  <si>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</si>
  <si>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</si>
  <si>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</si>
  <si>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</si>
  <si>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</si>
  <si>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</si>
  <si>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</si>
  <si>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</si>
  <si>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</si>
  <si>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</si>
  <si>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</si>
  <si>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</si>
  <si>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</si>
  <si>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</si>
  <si>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</si>
  <si>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</si>
  <si>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</si>
  <si>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</si>
  <si>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</si>
  <si>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</si>
  <si>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</si>
  <si>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</si>
  <si>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</si>
  <si>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</si>
  <si>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</si>
  <si>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</si>
  <si>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</si>
  <si>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</si>
  <si>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</si>
  <si>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</si>
  <si>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</si>
  <si>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</si>
  <si>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</si>
  <si>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</si>
  <si>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</si>
  <si>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</si>
  <si>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</si>
  <si>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</si>
  <si>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</si>
  <si>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</si>
  <si>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</si>
  <si>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</si>
  <si>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</si>
  <si>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</si>
  <si>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</si>
  <si>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</si>
  <si>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</si>
  <si>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</si>
  <si>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</si>
  <si>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</si>
  <si>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</si>
  <si>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</si>
  <si>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</si>
  <si>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</si>
  <si>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</si>
  <si>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</si>
  <si>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</si>
  <si>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</si>
  <si>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</si>
  <si>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</si>
  <si>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</si>
  <si>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</si>
  <si>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</si>
  <si>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</si>
  <si>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</si>
  <si>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</si>
  <si>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</si>
  <si>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</si>
  <si>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</si>
  <si>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</si>
  <si>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</si>
  <si>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</si>
  <si>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</si>
  <si>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</si>
  <si>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</si>
  <si>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</si>
  <si>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</si>
  <si>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</si>
  <si>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</si>
  <si>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</si>
  <si>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</si>
  <si>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</si>
  <si>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</si>
  <si>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</si>
  <si>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</si>
  <si>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</si>
  <si>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</si>
  <si>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</si>
  <si>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</si>
  <si>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</si>
  <si>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</si>
  <si>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</si>
  <si>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</si>
  <si>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</si>
  <si>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</si>
  <si>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</si>
  <si>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</si>
  <si>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</si>
  <si>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</si>
  <si>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</si>
  <si>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</si>
  <si>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</si>
  <si>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</si>
  <si>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</si>
  <si>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</si>
  <si>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</si>
  <si>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</si>
  <si>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</si>
  <si>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</si>
  <si>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</si>
  <si>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</si>
  <si>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</si>
  <si>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</si>
  <si>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</si>
  <si>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</si>
  <si>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</si>
  <si>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</si>
  <si>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</si>
  <si>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</si>
  <si>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</si>
  <si>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</si>
  <si>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</si>
  <si>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</si>
  <si>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</si>
  <si>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</si>
  <si>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</si>
  <si>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</si>
  <si>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</si>
  <si>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</si>
  <si>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</si>
  <si>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</si>
  <si>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</si>
  <si>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</si>
  <si>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</si>
  <si>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</si>
  <si>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</si>
  <si>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</si>
  <si>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</si>
  <si>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</si>
  <si>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</si>
  <si>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</si>
  <si>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</si>
  <si>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</si>
  <si>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</si>
  <si>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</si>
  <si>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</si>
  <si>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</si>
  <si>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</si>
  <si>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</si>
  <si>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</si>
  <si>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</si>
  <si>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</si>
  <si>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</si>
  <si>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</si>
  <si>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</si>
  <si>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</si>
  <si>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</si>
  <si>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</si>
  <si>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</si>
  <si>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</si>
  <si>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</si>
  <si>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</si>
  <si>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</si>
  <si>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</si>
  <si>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</si>
  <si>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</si>
  <si>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</si>
  <si>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</si>
  <si>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</si>
  <si>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</si>
  <si>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</si>
  <si>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</si>
  <si>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</si>
  <si>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</si>
  <si>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</si>
  <si>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</si>
  <si>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</si>
  <si>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</si>
  <si>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</si>
  <si>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</si>
  <si>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</si>
  <si>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</si>
  <si>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</si>
  <si>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</si>
  <si>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</si>
  <si>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</si>
  <si>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</si>
  <si>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</si>
  <si>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</si>
  <si>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</si>
  <si>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</si>
  <si>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</si>
  <si>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</si>
  <si>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</si>
  <si>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</si>
  <si>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</si>
  <si>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</si>
  <si>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</si>
  <si>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</si>
  <si>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</si>
  <si>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</si>
  <si>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</si>
  <si>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</si>
  <si>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</si>
  <si>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</si>
  <si>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</si>
  <si>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</si>
  <si>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</si>
  <si>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</si>
  <si>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</si>
  <si>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</si>
  <si>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</si>
  <si>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</si>
  <si>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</si>
  <si>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</si>
  <si>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</si>
  <si>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</si>
  <si>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</si>
  <si>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</si>
  <si>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</si>
  <si>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</si>
  <si>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</si>
  <si>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</si>
  <si>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</si>
  <si>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</si>
  <si>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</si>
  <si>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</si>
  <si>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</si>
  <si>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</si>
  <si>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</si>
  <si>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</si>
  <si>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</si>
  <si>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</si>
  <si>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</si>
  <si>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</si>
  <si>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</si>
  <si>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</si>
  <si>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</si>
  <si>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</si>
  <si>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</si>
  <si>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</si>
  <si>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</si>
  <si>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</si>
  <si>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</si>
  <si>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</si>
  <si>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</si>
  <si>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</si>
  <si>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</si>
  <si>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</si>
  <si>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</si>
  <si>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</si>
  <si>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</si>
  <si>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</si>
  <si>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</si>
  <si>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</si>
  <si>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</si>
  <si>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</si>
  <si>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</si>
  <si>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</si>
  <si>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</si>
  <si>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</si>
  <si>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</si>
  <si>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</si>
  <si>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</si>
  <si>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</si>
  <si>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</si>
  <si>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</si>
  <si>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</si>
  <si>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</si>
  <si>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</si>
  <si>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</si>
  <si>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</si>
  <si>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</si>
  <si>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</si>
  <si>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</si>
  <si>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</si>
  <si>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</si>
  <si>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</si>
  <si>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</si>
  <si>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</si>
  <si>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</si>
  <si>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</si>
  <si>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</si>
  <si>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</si>
  <si>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</si>
  <si>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</si>
  <si>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</si>
  <si>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</si>
  <si>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</si>
  <si>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</si>
  <si>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</si>
  <si>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</si>
  <si>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</si>
  <si>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</si>
  <si>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</si>
  <si>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</si>
  <si>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</si>
  <si>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</si>
  <si>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</si>
  <si>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</si>
  <si>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</si>
  <si>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</si>
  <si>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</si>
  <si>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</si>
  <si>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</si>
  <si>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</si>
  <si>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</si>
  <si>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</si>
  <si>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</si>
  <si>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</si>
  <si>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</si>
  <si>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</si>
  <si>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</si>
  <si>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</si>
  <si>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</si>
  <si>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</si>
  <si>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</si>
  <si>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</si>
  <si>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</si>
  <si>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</si>
  <si>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</si>
  <si>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</si>
  <si>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</si>
  <si>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</si>
  <si>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</si>
  <si>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</si>
  <si>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</si>
  <si>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</si>
  <si>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</si>
  <si>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</si>
  <si>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</si>
  <si>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</si>
  <si>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</si>
  <si>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</si>
  <si>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</si>
  <si>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</si>
  <si>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</si>
  <si>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</si>
  <si>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</si>
  <si>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</si>
  <si>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</si>
  <si>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</si>
  <si>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</si>
  <si>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</si>
  <si>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</si>
  <si>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</si>
  <si>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</si>
  <si>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</si>
  <si>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</si>
  <si>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</si>
  <si>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</si>
  <si>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</si>
  <si>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</si>
  <si>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</si>
  <si>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</si>
  <si>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</si>
  <si>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</si>
  <si>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</si>
  <si>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</si>
  <si>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</si>
  <si>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</si>
  <si>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</si>
  <si>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</si>
  <si>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</si>
  <si>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</si>
  <si>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</si>
  <si>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</si>
  <si>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</si>
  <si>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</si>
  <si>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</si>
  <si>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</si>
  <si>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</si>
  <si>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</si>
  <si>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</si>
  <si>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</si>
  <si>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</si>
  <si>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</si>
  <si>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</si>
  <si>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</si>
  <si>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</si>
  <si>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</si>
  <si>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</si>
  <si>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</si>
  <si>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</si>
  <si>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</si>
  <si>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</si>
  <si>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</si>
  <si>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</si>
  <si>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</si>
  <si>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</si>
  <si>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</si>
  <si>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</si>
  <si>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</si>
  <si>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</si>
  <si>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</si>
  <si>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</si>
  <si>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</si>
  <si>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</si>
  <si>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</si>
  <si>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</si>
  <si>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</si>
  <si>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</si>
  <si>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</si>
  <si>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</si>
  <si>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</si>
  <si>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</si>
  <si>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</si>
  <si>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</si>
  <si>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</si>
  <si>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</si>
  <si>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</si>
  <si>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</si>
  <si>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</si>
  <si>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</si>
  <si>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</si>
  <si>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</si>
  <si>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</si>
  <si>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</si>
  <si>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</si>
  <si>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</si>
  <si>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</si>
  <si>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</si>
  <si>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</si>
  <si>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</si>
  <si>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</si>
  <si>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</si>
  <si>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</si>
  <si>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</si>
  <si>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</si>
  <si>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</si>
  <si>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</si>
  <si>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</si>
  <si>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</si>
  <si>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</si>
  <si>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</si>
  <si>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</si>
  <si>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</si>
  <si>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</si>
  <si>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</si>
  <si>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</si>
  <si>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</si>
  <si>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</si>
  <si>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</si>
  <si>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</si>
  <si>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</si>
  <si>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</si>
  <si>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</si>
  <si>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</si>
  <si>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</si>
  <si>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</si>
  <si>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</si>
  <si>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</si>
  <si>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</si>
  <si>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</si>
  <si>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</si>
  <si>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</si>
  <si>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</si>
  <si>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</si>
  <si>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</si>
  <si>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</si>
  <si>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</si>
  <si>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</si>
  <si>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</si>
  <si>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</si>
  <si>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</si>
  <si>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</si>
  <si>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</si>
  <si>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</si>
  <si>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</si>
  <si>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</si>
  <si>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</si>
  <si>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</si>
  <si>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</si>
  <si>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</si>
  <si>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</si>
  <si>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</si>
  <si>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</si>
  <si>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</si>
  <si>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</si>
  <si>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</si>
  <si>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</si>
  <si>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</si>
  <si>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</si>
  <si>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</si>
  <si>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</si>
  <si>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</si>
  <si>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</si>
  <si>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</si>
  <si>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</si>
  <si>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</si>
  <si>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</si>
  <si>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</si>
  <si>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</si>
  <si>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</si>
  <si>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</si>
  <si>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</si>
  <si>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</si>
  <si>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</si>
  <si>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</si>
  <si>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</si>
  <si>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</si>
  <si>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</si>
  <si>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</si>
  <si>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</si>
  <si>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</si>
  <si>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</si>
  <si>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</si>
  <si>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</si>
  <si>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</si>
  <si>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</si>
  <si>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</si>
  <si>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</si>
  <si>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</si>
  <si>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</si>
  <si>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</si>
  <si>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</si>
  <si>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</si>
  <si>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</si>
  <si>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</si>
  <si>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</si>
  <si>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</si>
  <si>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</si>
  <si>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</si>
  <si>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</si>
  <si>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</si>
  <si>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</si>
  <si>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</si>
  <si>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</si>
  <si>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</si>
  <si>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</si>
  <si>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</si>
  <si>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</si>
  <si>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</si>
  <si>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</si>
  <si>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</si>
  <si>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</si>
  <si>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</si>
  <si>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</si>
  <si>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</si>
  <si>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</si>
  <si>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</si>
  <si>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</si>
  <si>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</si>
  <si>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</si>
  <si>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</si>
  <si>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</si>
  <si>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</si>
  <si>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</si>
  <si>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</si>
  <si>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</si>
  <si>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</si>
  <si>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</si>
  <si>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</si>
  <si>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</si>
  <si>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</si>
  <si>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</si>
  <si>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</si>
  <si>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</si>
  <si>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</si>
  <si>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</si>
  <si>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</si>
  <si>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</si>
  <si>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</si>
  <si>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</si>
  <si>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</si>
  <si>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</si>
  <si>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</si>
  <si>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</si>
  <si>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</si>
  <si>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</si>
  <si>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</si>
  <si>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</si>
  <si>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</si>
  <si>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</si>
  <si>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</si>
  <si>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</si>
  <si>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</si>
  <si>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</si>
  <si>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</si>
  <si>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</si>
  <si>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</si>
  <si>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</si>
  <si>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</si>
  <si>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</si>
  <si>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</si>
  <si>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</si>
  <si>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</si>
  <si>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</si>
  <si>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</si>
  <si>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</si>
  <si>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</si>
  <si>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</si>
  <si>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</si>
  <si>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</si>
  <si>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</si>
  <si>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</si>
  <si>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</si>
  <si>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</si>
  <si>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</si>
  <si>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</si>
  <si>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</si>
  <si>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</si>
  <si>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</si>
  <si>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</si>
  <si>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</si>
  <si>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</si>
  <si>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</si>
  <si>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</si>
  <si>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</si>
  <si>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</si>
  <si>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</si>
  <si>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</si>
  <si>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</si>
  <si>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</si>
  <si>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</si>
  <si>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</si>
  <si>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</si>
  <si>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</si>
  <si>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</si>
  <si>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</si>
  <si>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</si>
  <si>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</si>
  <si>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</si>
  <si>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</si>
  <si>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</si>
  <si>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</si>
  <si>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</si>
  <si>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</si>
  <si>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</si>
  <si>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</si>
  <si>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</si>
  <si>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</si>
  <si>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</si>
  <si>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</si>
  <si>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</si>
  <si>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</si>
  <si>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</si>
  <si>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</si>
  <si>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</si>
  <si>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</si>
  <si>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</si>
  <si>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</si>
  <si>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</si>
  <si>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</si>
  <si>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</si>
  <si>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</si>
  <si>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</si>
  <si>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</si>
  <si>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</si>
  <si>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</si>
  <si>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</si>
  <si>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</si>
  <si>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</si>
  <si>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</si>
  <si>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</si>
  <si>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</si>
  <si>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</si>
  <si>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</si>
  <si>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</si>
  <si>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</si>
  <si>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</si>
  <si>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</si>
  <si>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</si>
  <si>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</si>
  <si>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</si>
  <si>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</si>
  <si>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</si>
  <si>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</si>
  <si>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</si>
  <si>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</si>
  <si>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</si>
  <si>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</si>
  <si>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</si>
  <si>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</si>
  <si>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</si>
  <si>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</si>
  <si>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</si>
  <si>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</si>
  <si>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</si>
  <si>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</si>
  <si>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</si>
  <si>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</si>
  <si>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</si>
  <si>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</si>
  <si>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</si>
  <si>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</si>
  <si>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</si>
  <si>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</si>
  <si>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</si>
  <si>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</si>
  <si>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</si>
  <si>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</si>
  <si>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</si>
  <si>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</si>
  <si>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</si>
  <si>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</si>
  <si>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</si>
  <si>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</si>
  <si>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</si>
  <si>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</si>
  <si>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</si>
  <si>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</si>
  <si>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</si>
  <si>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</si>
  <si>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</si>
  <si>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</si>
  <si>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</si>
  <si>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</si>
  <si>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</si>
  <si>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</si>
  <si>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</si>
  <si>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</si>
  <si>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</si>
  <si>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</si>
  <si>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</si>
  <si>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</si>
  <si>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</si>
  <si>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</si>
  <si>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</si>
  <si>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</si>
  <si>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</si>
  <si>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</si>
  <si>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</si>
  <si>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</si>
  <si>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</si>
  <si>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</si>
  <si>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</si>
  <si>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</si>
  <si>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</si>
  <si>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</si>
  <si>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</si>
  <si>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</si>
  <si>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</si>
  <si>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</si>
  <si>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</si>
  <si>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</si>
  <si>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</si>
  <si>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</si>
  <si>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</si>
  <si>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</si>
  <si>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</si>
  <si>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</si>
  <si>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</si>
  <si>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</si>
  <si>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</si>
  <si>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</si>
  <si>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</si>
  <si>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</si>
  <si>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</si>
  <si>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</si>
  <si>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</si>
  <si>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</si>
  <si>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</si>
  <si>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</si>
  <si>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</si>
  <si>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</si>
  <si>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</si>
  <si>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</si>
  <si>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</si>
  <si>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</si>
  <si>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</si>
  <si>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</si>
  <si>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</si>
  <si>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</si>
  <si>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</si>
  <si>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</si>
  <si>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</si>
  <si>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</si>
  <si>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</si>
  <si>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</si>
  <si>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</si>
  <si>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</si>
  <si>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</si>
  <si>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</si>
  <si>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</si>
  <si>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</si>
  <si>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</si>
  <si>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</si>
  <si>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</si>
  <si>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</si>
  <si>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</si>
  <si>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</si>
  <si>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</si>
  <si>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</si>
  <si>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</si>
  <si>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</si>
  <si>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</si>
  <si>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</si>
  <si>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</si>
  <si>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</si>
  <si>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</si>
  <si>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</si>
  <si>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</si>
  <si>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</si>
  <si>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</si>
  <si>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</si>
  <si>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</si>
  <si>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</si>
  <si>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</si>
  <si>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</si>
  <si>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</si>
  <si>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</si>
  <si>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</si>
  <si>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</si>
  <si>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</si>
  <si>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</si>
  <si>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</si>
  <si>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</si>
  <si>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</si>
  <si>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</si>
  <si>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</si>
  <si>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</si>
  <si>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</si>
  <si>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</si>
  <si>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</si>
  <si>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</si>
  <si>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</si>
  <si>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</si>
  <si>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</si>
  <si>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</si>
  <si>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</si>
  <si>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</si>
  <si>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</si>
  <si>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</si>
  <si>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</si>
  <si>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</si>
  <si>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</si>
  <si>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</si>
  <si>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</si>
  <si>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</si>
  <si>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</si>
  <si>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</si>
  <si>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</si>
  <si>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</si>
  <si>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</si>
  <si>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</si>
  <si>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</si>
  <si>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</si>
  <si>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</si>
  <si>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</si>
  <si>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</si>
  <si>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</si>
  <si>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</si>
  <si>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</si>
  <si>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</si>
  <si>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</si>
  <si>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</si>
  <si>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</si>
  <si>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</si>
  <si>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</si>
  <si>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</si>
  <si>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</si>
  <si>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</si>
  <si>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</si>
  <si>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</si>
  <si>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</si>
  <si>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</si>
  <si>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</si>
  <si>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</si>
  <si>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</si>
  <si>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</si>
  <si>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</si>
  <si>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</si>
  <si>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</si>
  <si>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</si>
  <si>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</si>
  <si>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</si>
  <si>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</si>
  <si>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</si>
  <si>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</si>
  <si>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</si>
  <si>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</si>
  <si>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</si>
  <si>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</si>
  <si>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</si>
  <si>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</si>
  <si>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</si>
  <si>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</si>
  <si>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</si>
  <si>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</si>
  <si>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</si>
  <si>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</si>
  <si>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</si>
  <si>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</si>
  <si>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</si>
  <si>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</si>
  <si>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</si>
  <si>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</si>
  <si>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</si>
  <si>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</si>
  <si>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</si>
  <si>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</si>
  <si>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</si>
  <si>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</si>
  <si>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</si>
  <si>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</si>
  <si>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</si>
  <si>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</si>
  <si>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</si>
  <si>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</si>
  <si>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</si>
  <si>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</si>
  <si>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</si>
  <si>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</si>
  <si>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</si>
  <si>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</si>
  <si>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</si>
  <si>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</si>
  <si>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</si>
  <si>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</si>
  <si>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</si>
  <si>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</si>
  <si>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</si>
  <si>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</si>
  <si>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</si>
  <si>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</si>
  <si>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</si>
  <si>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</si>
  <si>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</si>
  <si>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</si>
  <si>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</si>
  <si>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</si>
  <si>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</si>
  <si>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</si>
  <si>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</si>
  <si>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</si>
  <si>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</si>
  <si>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</si>
  <si>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</si>
  <si>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</si>
  <si>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</si>
  <si>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</si>
  <si>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</si>
  <si>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</si>
  <si>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</si>
  <si>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</si>
  <si>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</si>
  <si>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</si>
  <si>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</si>
  <si>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</si>
  <si>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</si>
  <si>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</si>
  <si>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</si>
  <si>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</si>
  <si>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</si>
  <si>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</si>
  <si>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</si>
  <si>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</si>
  <si>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</si>
  <si>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</si>
  <si>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</si>
  <si>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</si>
  <si>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</si>
  <si>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</si>
  <si>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</si>
  <si>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</si>
  <si>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</si>
  <si>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</si>
  <si>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</si>
  <si>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</si>
  <si>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</si>
  <si>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</si>
  <si>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</si>
  <si>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</si>
  <si>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</si>
  <si>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</si>
  <si>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</si>
  <si>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</si>
  <si>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</si>
  <si>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</si>
  <si>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</si>
  <si>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</si>
  <si>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</si>
  <si>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</si>
  <si>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</si>
  <si>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</si>
  <si>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</si>
  <si>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</si>
  <si>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</si>
  <si>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</si>
  <si>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</si>
  <si>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</si>
  <si>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</si>
  <si>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</si>
  <si>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</si>
  <si>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</si>
  <si>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</si>
  <si>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</si>
  <si>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</si>
  <si>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</si>
  <si>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</si>
  <si>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</si>
  <si>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</si>
  <si>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</si>
  <si>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</si>
  <si>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</si>
  <si>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</si>
  <si>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</si>
  <si>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</si>
  <si>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</si>
  <si>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</si>
  <si>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</si>
  <si>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</si>
  <si>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</si>
  <si>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</si>
  <si>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</si>
  <si>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</si>
  <si>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</si>
  <si>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</si>
  <si>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</si>
  <si>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</si>
  <si>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</si>
  <si>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</si>
  <si>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</si>
  <si>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</si>
  <si>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</si>
  <si>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</si>
  <si>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</si>
  <si>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</si>
  <si>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</si>
  <si>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</si>
  <si>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</si>
  <si>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</si>
  <si>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</si>
  <si>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</si>
  <si>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</si>
  <si>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</si>
  <si>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</si>
  <si>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</si>
  <si>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</si>
  <si>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</si>
  <si>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</si>
  <si>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</si>
  <si>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</si>
  <si>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</si>
  <si>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</si>
  <si>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</si>
  <si>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</si>
  <si>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</si>
  <si>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</si>
  <si>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</si>
  <si>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</si>
  <si>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</si>
  <si>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</si>
  <si>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</si>
  <si>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</si>
  <si>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</si>
  <si>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</si>
  <si>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</si>
  <si>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</si>
  <si>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</si>
  <si>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</si>
  <si>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</si>
  <si>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</si>
  <si>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</si>
  <si>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</si>
  <si>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</si>
  <si>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</si>
  <si>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</si>
  <si>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</si>
  <si>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</si>
  <si>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</si>
  <si>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</si>
  <si>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</si>
  <si>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</si>
  <si>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</si>
  <si>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</si>
  <si>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</si>
  <si>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</si>
  <si>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</si>
  <si>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</si>
  <si>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</si>
  <si>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</si>
  <si>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</si>
  <si>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</si>
  <si>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</si>
  <si>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</si>
  <si>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</si>
  <si>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</si>
  <si>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</si>
  <si>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</si>
  <si>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</si>
  <si>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</si>
  <si>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</si>
  <si>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</si>
  <si>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</si>
  <si>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</si>
  <si>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</si>
  <si>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</si>
  <si>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</si>
  <si>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</si>
  <si>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</si>
  <si>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</si>
  <si>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</si>
  <si>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</si>
  <si>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</si>
  <si>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</si>
  <si>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</si>
  <si>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</si>
  <si>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</si>
  <si>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</si>
  <si>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</si>
  <si>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</si>
  <si>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</si>
  <si>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</si>
  <si>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</si>
  <si>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</si>
  <si>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</si>
  <si>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</si>
  <si>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</si>
  <si>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</si>
  <si>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</si>
  <si>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</si>
  <si>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</si>
  <si>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</si>
  <si>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</si>
  <si>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</si>
  <si>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</si>
  <si>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</si>
  <si>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</si>
  <si>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</si>
  <si>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</si>
  <si>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</si>
  <si>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</si>
  <si>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</si>
  <si>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</si>
  <si>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</si>
  <si>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</si>
  <si>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</si>
  <si>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</si>
  <si>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</si>
  <si>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</si>
  <si>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</si>
  <si>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</si>
  <si>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</si>
  <si>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</si>
  <si>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</si>
  <si>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</si>
  <si>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</si>
  <si>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</si>
  <si>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</si>
  <si>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</si>
  <si>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</si>
  <si>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</si>
  <si>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</si>
  <si>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</si>
  <si>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</si>
  <si>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</si>
  <si>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</si>
  <si>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</si>
  <si>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</si>
  <si>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</si>
  <si>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</si>
  <si>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</si>
  <si>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</si>
  <si>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</si>
  <si>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</si>
  <si>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</si>
  <si>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</si>
  <si>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</si>
  <si>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</si>
  <si>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</si>
  <si>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</si>
  <si>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</si>
  <si>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</si>
  <si>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</si>
  <si>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</si>
  <si>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</si>
  <si>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</si>
  <si>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</si>
  <si>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</si>
  <si>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</si>
  <si>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</si>
  <si>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</si>
  <si>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</si>
  <si>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</si>
  <si>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</si>
  <si>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</si>
  <si>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</si>
  <si>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</si>
  <si>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</si>
  <si>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</si>
  <si>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</si>
  <si>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</si>
  <si>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</si>
  <si>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</si>
  <si>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</si>
  <si>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</si>
  <si>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</si>
  <si>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</si>
  <si>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</si>
  <si>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</si>
  <si>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</si>
  <si>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</si>
  <si>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</si>
  <si>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</si>
  <si>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</si>
  <si>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</si>
  <si>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</si>
  <si>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</si>
  <si>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</si>
  <si>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</si>
  <si>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</si>
  <si>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</si>
  <si>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</si>
  <si>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</si>
  <si>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</si>
  <si>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</si>
  <si>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</si>
  <si>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</si>
  <si>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</si>
  <si>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</si>
  <si>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</si>
  <si>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</si>
  <si>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</si>
  <si>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</si>
  <si>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</si>
  <si>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</si>
  <si>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</si>
  <si>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</si>
  <si>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</si>
  <si>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</si>
  <si>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</si>
  <si>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</si>
  <si>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</si>
  <si>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</si>
  <si>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</si>
  <si>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</si>
  <si>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</si>
  <si>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</si>
  <si>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</si>
  <si>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</si>
  <si>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</si>
  <si>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</si>
  <si>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</si>
  <si>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</si>
  <si>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</si>
  <si>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</si>
  <si>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</si>
  <si>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</si>
  <si>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</si>
  <si>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</si>
  <si>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</si>
  <si>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</si>
  <si>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</si>
  <si>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</si>
  <si>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</si>
  <si>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</si>
  <si>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</si>
  <si>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</si>
  <si>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</si>
  <si>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</si>
  <si>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</si>
  <si>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</si>
  <si>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</si>
  <si>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</si>
  <si>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</si>
  <si>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</si>
  <si>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</si>
  <si>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</si>
  <si>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</si>
  <si>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</si>
  <si>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</si>
  <si>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</si>
  <si>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</si>
  <si>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</si>
  <si>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</si>
  <si>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</si>
  <si>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</si>
  <si>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</si>
  <si>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</si>
  <si>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</si>
  <si>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</si>
  <si>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</si>
  <si>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</si>
  <si>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</si>
  <si>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</si>
  <si>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</si>
  <si>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</si>
  <si>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</si>
  <si>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</si>
  <si>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</si>
  <si>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</si>
  <si>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</si>
  <si>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</si>
  <si>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</si>
  <si>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</si>
  <si>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</si>
  <si>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</si>
  <si>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</si>
  <si>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</si>
  <si>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</si>
  <si>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</si>
  <si>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</si>
  <si>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</si>
  <si>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</si>
  <si>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</si>
  <si>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</si>
  <si>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</si>
  <si>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</si>
  <si>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</si>
  <si>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</si>
  <si>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</si>
  <si>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</si>
  <si>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</si>
  <si>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</si>
  <si>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</si>
  <si>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</si>
  <si>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</si>
  <si>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</si>
  <si>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</si>
  <si>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</si>
  <si>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</si>
  <si>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</si>
  <si>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</si>
  <si>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</si>
  <si>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</si>
  <si>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</si>
  <si>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</si>
  <si>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</si>
  <si>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</si>
  <si>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</si>
  <si>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</si>
  <si>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</si>
  <si>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</si>
  <si>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</si>
  <si>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</si>
  <si>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</si>
  <si>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</si>
  <si>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</si>
  <si>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</si>
  <si>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</si>
  <si>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</si>
  <si>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</si>
  <si>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</si>
  <si>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</si>
  <si>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</si>
  <si>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</si>
  <si>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</si>
  <si>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</si>
  <si>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</si>
  <si>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</si>
  <si>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</si>
  <si>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</si>
  <si>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</si>
  <si>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</si>
  <si>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</si>
  <si>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</si>
  <si>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</si>
  <si>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</si>
  <si>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</si>
  <si>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</si>
  <si>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</si>
  <si>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</si>
  <si>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</si>
  <si>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</si>
  <si>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</si>
  <si>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</si>
  <si>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</si>
  <si>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</si>
  <si>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</si>
  <si>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</si>
  <si>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</si>
  <si>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</si>
  <si>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</si>
  <si>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</si>
  <si>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</si>
  <si>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</si>
  <si>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</si>
  <si>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</si>
  <si>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</si>
  <si>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</si>
  <si>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</si>
  <si>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</si>
  <si>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</si>
  <si>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</si>
  <si>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</si>
  <si>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</si>
  <si>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</si>
  <si>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</si>
  <si>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</si>
  <si>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</si>
  <si>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</si>
  <si>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</si>
  <si>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</si>
  <si>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</si>
  <si>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</si>
  <si>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</si>
  <si>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</si>
  <si>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</si>
  <si>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</si>
  <si>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</si>
  <si>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</si>
  <si>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</si>
  <si>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</si>
  <si>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</si>
  <si>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</si>
  <si>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</si>
  <si>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</si>
  <si>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</si>
  <si>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</si>
  <si>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</si>
  <si>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</si>
  <si>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</si>
  <si>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</si>
  <si>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</si>
  <si>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</si>
  <si>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</si>
  <si>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</si>
  <si>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</si>
  <si>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</si>
  <si>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</si>
  <si>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</si>
  <si>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</si>
  <si>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</si>
  <si>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</si>
  <si>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</si>
  <si>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</si>
  <si>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</si>
  <si>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</si>
  <si>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</si>
  <si>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</si>
  <si>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</si>
  <si>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</si>
  <si>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</si>
  <si>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</si>
  <si>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</si>
  <si>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</si>
  <si>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</si>
  <si>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</si>
  <si>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</si>
  <si>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</si>
  <si>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</si>
  <si>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</si>
  <si>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</si>
  <si>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</si>
  <si>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</si>
  <si>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</si>
  <si>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</si>
  <si>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</si>
  <si>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</si>
  <si>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</si>
  <si>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</si>
  <si>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</si>
  <si>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</si>
  <si>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</si>
  <si>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</si>
  <si>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</si>
  <si>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</si>
  <si>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</si>
  <si>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</si>
  <si>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</si>
  <si>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</si>
  <si>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</si>
  <si>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</si>
  <si>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</si>
  <si>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</si>
  <si>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</si>
  <si>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</si>
  <si>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</si>
  <si>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</si>
  <si>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</si>
  <si>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</si>
  <si>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</si>
  <si>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</si>
  <si>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</si>
  <si>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</si>
  <si>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</si>
  <si>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</si>
  <si>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</si>
  <si>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</si>
  <si>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</si>
  <si>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</si>
  <si>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</si>
  <si>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</si>
  <si>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</si>
  <si>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</si>
  <si>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</si>
  <si>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</si>
  <si>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</si>
  <si>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</si>
  <si>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</si>
  <si>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</si>
  <si>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</si>
  <si>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</si>
  <si>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</si>
  <si>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</si>
  <si>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</si>
  <si>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</si>
  <si>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</si>
  <si>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</si>
  <si>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</si>
  <si>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</si>
  <si>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</si>
  <si>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</si>
  <si>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</si>
  <si>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</si>
  <si>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</si>
  <si>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</si>
  <si>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</si>
  <si>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</si>
  <si>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</si>
  <si>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</si>
  <si>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</si>
  <si>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</si>
  <si>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</si>
  <si>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</si>
  <si>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</si>
  <si>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</si>
  <si>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</si>
  <si>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</si>
  <si>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</si>
  <si>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</si>
  <si>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</si>
  <si>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</si>
  <si>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</si>
  <si>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</si>
  <si>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</si>
  <si>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</si>
  <si>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</si>
  <si>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</si>
  <si>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</si>
  <si>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</si>
  <si>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</si>
  <si>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</si>
  <si>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</si>
  <si>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</si>
  <si>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</si>
  <si>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</si>
  <si>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</si>
  <si>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</si>
  <si>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</si>
  <si>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</si>
  <si>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</si>
  <si>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</si>
  <si>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</si>
  <si>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</si>
  <si>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</si>
  <si>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</si>
  <si>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</si>
  <si>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</si>
  <si>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</si>
  <si>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</si>
  <si>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</si>
  <si>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</si>
  <si>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</si>
  <si>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</si>
  <si>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</si>
  <si>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</si>
  <si>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</si>
  <si>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</si>
  <si>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</si>
  <si>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</si>
  <si>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</si>
  <si>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</si>
  <si>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</si>
  <si>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</si>
  <si>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</si>
  <si>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</si>
  <si>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</si>
  <si>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</si>
  <si>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</si>
  <si>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</si>
  <si>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</si>
  <si>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</si>
  <si>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</si>
  <si>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</si>
  <si>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</si>
  <si>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</si>
  <si>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</si>
  <si>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</si>
  <si>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</si>
  <si>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</si>
  <si>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</si>
  <si>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</si>
  <si>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</si>
  <si>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</si>
  <si>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</si>
  <si>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</si>
  <si>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</si>
  <si>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</si>
  <si>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</si>
  <si>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</si>
  <si>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</si>
  <si>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</si>
  <si>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</si>
  <si>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</si>
  <si>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</si>
  <si>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</si>
  <si>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</si>
  <si>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</si>
  <si>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</si>
  <si>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</si>
  <si>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</si>
  <si>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</si>
  <si>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</si>
  <si>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</si>
  <si>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</si>
  <si>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</si>
  <si>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</si>
  <si>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</si>
  <si>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</si>
  <si>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</si>
  <si>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</si>
  <si>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</si>
  <si>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</si>
  <si>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</si>
  <si>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</si>
  <si>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</si>
  <si>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</si>
  <si>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</si>
  <si>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</si>
  <si>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</si>
  <si>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</si>
  <si>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</si>
  <si>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</si>
  <si>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</si>
  <si>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</si>
  <si>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</si>
  <si>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</si>
  <si>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</si>
  <si>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</si>
  <si>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</si>
  <si>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</si>
  <si>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</si>
  <si>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</si>
  <si>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</si>
  <si>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</si>
  <si>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</si>
  <si>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</si>
  <si>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</si>
  <si>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</si>
  <si>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</si>
  <si>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</si>
  <si>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</si>
  <si>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</si>
  <si>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</si>
  <si>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</si>
  <si>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</si>
  <si>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</si>
  <si>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</si>
  <si>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</si>
  <si>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</si>
  <si>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</si>
  <si>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</si>
  <si>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</si>
  <si>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</si>
  <si>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</si>
  <si>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</si>
  <si>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</si>
  <si>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</si>
  <si>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</si>
  <si>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</si>
  <si>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</si>
  <si>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</si>
  <si>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</si>
  <si>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</si>
  <si>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</si>
  <si>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</si>
  <si>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</si>
  <si>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</si>
  <si>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</si>
  <si>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</si>
  <si>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</si>
  <si>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</si>
  <si>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</si>
  <si>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</si>
  <si>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</si>
  <si>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</si>
  <si>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</si>
  <si>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</si>
  <si>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</si>
  <si>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</si>
  <si>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</si>
  <si>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</si>
  <si>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</si>
  <si>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</si>
  <si>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</si>
  <si>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</si>
  <si>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</si>
  <si>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</si>
  <si>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</si>
  <si>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</si>
  <si>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</si>
  <si>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</si>
  <si>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</si>
  <si>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</si>
  <si>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</si>
  <si>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</si>
  <si>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</si>
  <si>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</si>
  <si>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</si>
  <si>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</si>
  <si>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</si>
  <si>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</si>
  <si>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</si>
  <si>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</si>
  <si>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</si>
  <si>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</si>
  <si>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</si>
  <si>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</si>
  <si>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</si>
  <si>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</si>
  <si>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</si>
  <si>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</si>
  <si>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</si>
  <si>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</si>
  <si>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</si>
  <si>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</si>
  <si>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</si>
  <si>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</si>
  <si>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</si>
  <si>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</si>
  <si>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</si>
  <si>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</si>
  <si>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</si>
  <si>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</si>
  <si>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</si>
  <si>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</si>
  <si>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</si>
  <si>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</si>
  <si>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</si>
  <si>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</si>
  <si>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</si>
  <si>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</si>
  <si>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</si>
  <si>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</si>
  <si>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</si>
  <si>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</si>
  <si>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</si>
  <si>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</si>
  <si>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</si>
  <si>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</si>
  <si>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</si>
  <si>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</si>
  <si>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</si>
  <si>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</si>
  <si>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</si>
  <si>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</si>
  <si>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</si>
  <si>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</si>
  <si>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</si>
  <si>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</si>
  <si>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</si>
  <si>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</si>
  <si>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</si>
  <si>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</si>
  <si>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</si>
  <si>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</si>
  <si>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</si>
  <si>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</si>
  <si>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</si>
  <si>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</si>
  <si>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</si>
  <si>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</si>
  <si>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</si>
  <si>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</si>
  <si>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</si>
  <si>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</si>
  <si>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</si>
  <si>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</si>
  <si>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</si>
  <si>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</si>
  <si>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</si>
  <si>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</si>
  <si>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</si>
  <si>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</si>
  <si>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</si>
  <si>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</si>
  <si>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</si>
  <si>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</si>
  <si>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</si>
  <si>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</si>
  <si>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</si>
  <si>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</si>
  <si>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</si>
  <si>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</si>
  <si>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</si>
  <si>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</si>
  <si>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</si>
  <si>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</si>
  <si>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</si>
  <si>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</si>
  <si>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</si>
  <si>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</si>
  <si>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</si>
  <si>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</si>
  <si>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</si>
  <si>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</si>
  <si>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</si>
  <si>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</si>
  <si>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</si>
  <si>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</si>
  <si>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</si>
  <si>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</si>
  <si>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</si>
  <si>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</si>
  <si>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</si>
  <si>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</si>
  <si>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</si>
  <si>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</si>
  <si>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</si>
  <si>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</si>
  <si>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</si>
  <si>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</si>
  <si>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</si>
  <si>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</si>
  <si>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</si>
  <si>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</si>
  <si>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</si>
  <si>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</si>
  <si>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</si>
  <si>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</si>
  <si>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</si>
  <si>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</si>
  <si>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</si>
  <si>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</si>
  <si>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</si>
  <si>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</si>
  <si>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</si>
  <si>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</si>
  <si>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</si>
  <si>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</si>
  <si>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</si>
  <si>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</si>
  <si>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</si>
  <si>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</si>
  <si>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</si>
  <si>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</si>
  <si>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</si>
  <si>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</si>
  <si>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</si>
  <si>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</si>
  <si>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</si>
  <si>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</si>
  <si>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</si>
  <si>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</si>
  <si>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</si>
  <si>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</si>
  <si>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</si>
  <si>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</si>
  <si>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</si>
  <si>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</si>
  <si>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</si>
  <si>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</si>
  <si>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</si>
  <si>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</si>
  <si>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</si>
  <si>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</si>
  <si>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</si>
  <si>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</si>
  <si>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</si>
  <si>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</si>
  <si>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</si>
  <si>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</si>
  <si>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</si>
  <si>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</si>
  <si>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</si>
  <si>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</si>
  <si>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</si>
  <si>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</si>
  <si>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</si>
  <si>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</si>
  <si>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</si>
  <si>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</si>
  <si>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</si>
  <si>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</si>
  <si>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</si>
  <si>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</si>
  <si>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</si>
  <si>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</si>
  <si>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</si>
  <si>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</si>
  <si>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</si>
  <si>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</si>
  <si>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</si>
  <si>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</si>
  <si>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</si>
  <si>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</si>
  <si>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</si>
  <si>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</si>
  <si>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</si>
  <si>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</si>
  <si>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</si>
  <si>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</si>
  <si>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</si>
  <si>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</si>
  <si>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</si>
  <si>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</si>
  <si>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</si>
  <si>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</si>
  <si>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</si>
  <si>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</si>
  <si>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</si>
  <si>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</si>
  <si>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</si>
  <si>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</si>
  <si>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</si>
  <si>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</si>
  <si>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</si>
  <si>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</si>
  <si>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</si>
  <si>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</si>
  <si>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</si>
  <si>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</si>
  <si>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</si>
  <si>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</si>
  <si>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</si>
  <si>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</si>
  <si>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</si>
  <si>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</si>
  <si>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</si>
  <si>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</si>
  <si>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</si>
  <si>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</si>
  <si>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</si>
  <si>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</si>
  <si>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</si>
  <si>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</si>
  <si>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</si>
  <si>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</si>
  <si>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</si>
  <si>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</si>
  <si>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</si>
  <si>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</si>
  <si>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</si>
  <si>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</si>
  <si>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</si>
  <si>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</si>
  <si>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</si>
  <si>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</si>
  <si>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</si>
  <si>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</si>
  <si>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</si>
  <si>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</si>
  <si>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</si>
  <si>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</si>
  <si>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</si>
  <si>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</si>
  <si>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</si>
  <si>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</si>
  <si>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</si>
  <si>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</si>
  <si>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</si>
  <si>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</si>
  <si>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</si>
  <si>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</si>
  <si>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</si>
  <si>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</si>
  <si>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</si>
  <si>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</si>
  <si>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</si>
  <si>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</si>
  <si>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</si>
  <si>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</si>
  <si>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</si>
  <si>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</si>
  <si>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</si>
  <si>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</si>
  <si>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</si>
  <si>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</si>
  <si>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</si>
  <si>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</si>
  <si>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</si>
  <si>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</si>
  <si>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</si>
  <si>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</si>
  <si>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</si>
  <si>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</si>
  <si>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</si>
  <si>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</si>
  <si>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</si>
  <si>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</si>
  <si>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</si>
  <si>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</si>
  <si>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</si>
  <si>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</si>
  <si>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</si>
  <si>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</si>
  <si>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</si>
  <si>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</si>
  <si>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</si>
  <si>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</si>
  <si>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</si>
  <si>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</si>
  <si>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</si>
  <si>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</si>
  <si>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</si>
  <si>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</si>
  <si>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</si>
  <si>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</si>
  <si>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</si>
  <si>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</si>
  <si>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</si>
  <si>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</si>
  <si>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</si>
  <si>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</si>
  <si>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</si>
  <si>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</si>
  <si>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</si>
  <si>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</si>
  <si>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</si>
  <si>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</si>
  <si>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</si>
  <si>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</si>
  <si>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</si>
  <si>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</si>
  <si>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</si>
  <si>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</si>
  <si>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</si>
  <si>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</si>
  <si>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</si>
  <si>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</si>
  <si>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</si>
  <si>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</si>
  <si>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</si>
  <si>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</si>
  <si>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</si>
  <si>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</si>
  <si>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</si>
  <si>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</si>
  <si>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</si>
  <si>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</si>
  <si>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</si>
  <si>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</si>
  <si>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</si>
  <si>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</si>
  <si>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</si>
  <si>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</si>
  <si>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</si>
  <si>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</si>
  <si>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</si>
  <si>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</si>
  <si>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</si>
  <si>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</si>
  <si>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</si>
  <si>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</si>
  <si>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</si>
  <si>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</si>
  <si>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</si>
  <si>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</si>
  <si>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</si>
  <si>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</si>
  <si>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</si>
  <si>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</si>
  <si>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</si>
  <si>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</si>
  <si>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</si>
  <si>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</si>
  <si>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</si>
  <si>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</si>
  <si>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</si>
  <si>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</si>
  <si>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</si>
  <si>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</si>
  <si>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</si>
  <si>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</si>
  <si>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</si>
  <si>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</si>
  <si>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</si>
  <si>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</si>
  <si>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</si>
  <si>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</si>
  <si>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</si>
  <si>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</si>
  <si>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</si>
  <si>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</si>
  <si>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</si>
  <si>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</si>
  <si>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</si>
  <si>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</si>
  <si>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</si>
  <si>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</si>
  <si>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</si>
  <si>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</si>
  <si>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</si>
  <si>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</si>
  <si>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</si>
  <si>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</si>
  <si>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</si>
  <si>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</si>
  <si>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</si>
  <si>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</si>
  <si>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</si>
  <si>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</si>
  <si>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</si>
  <si>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</si>
  <si>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</si>
  <si>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</si>
  <si>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</si>
  <si>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</si>
  <si>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</si>
  <si>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</si>
  <si>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</si>
  <si>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</si>
  <si>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</si>
  <si>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</si>
  <si>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</si>
  <si>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</si>
  <si>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</si>
  <si>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</si>
  <si>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</si>
  <si>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</si>
  <si>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</si>
  <si>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</si>
  <si>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</si>
  <si>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</si>
  <si>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</si>
  <si>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</si>
  <si>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</si>
  <si>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</si>
  <si>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</si>
  <si>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</si>
  <si>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</si>
  <si>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</si>
  <si>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</si>
  <si>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</si>
  <si>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</si>
  <si>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</si>
  <si>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</si>
  <si>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</si>
  <si>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</si>
  <si>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</si>
  <si>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</si>
  <si>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</si>
  <si>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</si>
  <si>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</si>
  <si>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</si>
  <si>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</si>
  <si>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</si>
  <si>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</si>
  <si>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</si>
  <si>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</si>
  <si>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</si>
  <si>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</si>
  <si>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</si>
  <si>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</si>
  <si>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</si>
  <si>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</si>
  <si>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</si>
  <si>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</si>
  <si>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</si>
  <si>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</si>
  <si>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</si>
  <si>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</si>
  <si>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</si>
  <si>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</si>
  <si>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</si>
  <si>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</si>
  <si>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</si>
  <si>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</si>
  <si>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</si>
  <si>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</si>
  <si>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</si>
  <si>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</si>
  <si>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</si>
  <si>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</si>
  <si>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</si>
  <si>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</si>
  <si>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</si>
  <si>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</si>
  <si>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</si>
  <si>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</si>
  <si>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</si>
  <si>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</si>
  <si>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</si>
  <si>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</si>
  <si>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</si>
  <si>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</si>
  <si>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</si>
  <si>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</si>
  <si>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</si>
  <si>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</si>
  <si>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</si>
  <si>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</si>
  <si>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</si>
  <si>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</si>
  <si>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</si>
  <si>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</si>
  <si>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</si>
  <si>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</si>
  <si>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</si>
  <si>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</si>
  <si>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</si>
  <si>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</si>
  <si>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</si>
  <si>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</si>
  <si>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</si>
  <si>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</si>
  <si>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</si>
  <si>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</si>
  <si>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</si>
  <si>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</si>
  <si>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</si>
  <si>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</si>
  <si>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</si>
  <si>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</si>
  <si>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</si>
  <si>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</si>
  <si>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</si>
  <si>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</si>
  <si>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</si>
  <si>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</si>
  <si>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</si>
  <si>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</si>
  <si>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</si>
  <si>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</si>
  <si>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</si>
  <si>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</si>
  <si>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</si>
  <si>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</si>
  <si>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</si>
  <si>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</si>
  <si>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</si>
  <si>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</si>
  <si>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</si>
  <si>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</si>
  <si>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</si>
  <si>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</si>
  <si>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</si>
  <si>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</si>
  <si>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</si>
  <si>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</si>
  <si>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</si>
  <si>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</si>
  <si>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</si>
  <si>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</si>
  <si>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</si>
  <si>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</si>
  <si>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</si>
  <si>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</si>
  <si>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</si>
  <si>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</si>
  <si>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</si>
  <si>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</si>
  <si>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</si>
  <si>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</si>
  <si>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</si>
  <si>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</si>
  <si>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</si>
  <si>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</si>
  <si>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</si>
  <si>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</si>
  <si>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</si>
  <si>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</si>
  <si>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</si>
  <si>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</si>
  <si>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</si>
  <si>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</si>
  <si>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</si>
  <si>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</si>
  <si>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</si>
  <si>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</si>
  <si>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</si>
  <si>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</si>
  <si>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</si>
  <si>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</si>
  <si>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</si>
  <si>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</si>
  <si>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</si>
  <si>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</si>
  <si>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</si>
  <si>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</si>
  <si>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</si>
  <si>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</si>
  <si>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</si>
  <si>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</si>
  <si>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</si>
  <si>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</si>
  <si>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</si>
  <si>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</si>
  <si>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</si>
  <si>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</si>
  <si>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</si>
  <si>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</si>
  <si>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</si>
  <si>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</si>
  <si>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</si>
  <si>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</si>
  <si>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</si>
  <si>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</si>
  <si>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</si>
  <si>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</si>
  <si>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</si>
  <si>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</si>
  <si>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</si>
  <si>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</si>
  <si>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</si>
  <si>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</si>
  <si>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</si>
  <si>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</si>
  <si>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</si>
  <si>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</si>
  <si>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</si>
  <si>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</si>
  <si>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</si>
  <si>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</si>
  <si>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</si>
  <si>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</si>
  <si>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</si>
  <si>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</si>
  <si>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</si>
  <si>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</si>
  <si>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</si>
  <si>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</si>
  <si>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</si>
  <si>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</si>
  <si>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</si>
  <si>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</si>
  <si>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</si>
  <si>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</si>
  <si>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</si>
  <si>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</si>
  <si>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</si>
  <si>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</si>
  <si>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</si>
  <si>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</si>
  <si>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</si>
  <si>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</si>
  <si>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</si>
  <si>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</si>
  <si>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</si>
  <si>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</si>
  <si>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</si>
  <si>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</si>
  <si>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</si>
  <si>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</si>
  <si>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</si>
  <si>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</si>
  <si>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</si>
  <si>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</si>
  <si>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</si>
  <si>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</si>
  <si>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</si>
  <si>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</si>
  <si>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</si>
  <si>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</si>
  <si>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</si>
  <si>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</si>
  <si>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</si>
  <si>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</si>
  <si>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</si>
  <si>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</si>
  <si>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</si>
  <si>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</si>
  <si>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</si>
  <si>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</si>
  <si>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</si>
  <si>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</si>
  <si>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</si>
  <si>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</si>
  <si>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</si>
  <si>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</si>
  <si>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</si>
  <si>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</si>
  <si>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</si>
  <si>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</si>
  <si>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</si>
  <si>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</si>
  <si>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</si>
  <si>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</si>
  <si>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</si>
  <si>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</si>
  <si>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</si>
  <si>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</si>
  <si>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</si>
  <si>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</si>
  <si>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</si>
  <si>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</si>
  <si>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</si>
  <si>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</si>
  <si>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</si>
  <si>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</si>
  <si>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</si>
  <si>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</si>
  <si>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</si>
  <si>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</si>
  <si>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</si>
  <si>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</si>
  <si>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</si>
  <si>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</si>
  <si>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</si>
  <si>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</si>
  <si>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</si>
  <si>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</si>
  <si>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</si>
  <si>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</si>
  <si>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</si>
  <si>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</si>
  <si>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</si>
  <si>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</si>
  <si>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</si>
  <si>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</si>
  <si>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</si>
  <si>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</si>
  <si>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</si>
  <si>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</si>
  <si>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</si>
  <si>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</si>
  <si>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</si>
  <si>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</si>
  <si>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</si>
  <si>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</si>
  <si>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</si>
  <si>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</si>
  <si>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</si>
  <si>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</si>
  <si>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</si>
  <si>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</si>
  <si>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</si>
  <si>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</si>
  <si>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</si>
  <si>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</si>
  <si>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</si>
  <si>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</si>
  <si>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</si>
  <si>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</si>
  <si>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</si>
  <si>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</si>
  <si>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</si>
  <si>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</si>
  <si>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</si>
  <si>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</si>
  <si>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</si>
  <si>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</si>
  <si>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</si>
  <si>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</si>
  <si>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</si>
  <si>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</si>
  <si>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</si>
  <si>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</si>
  <si>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</si>
  <si>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</si>
  <si>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</si>
  <si>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</si>
  <si>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</si>
  <si>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</si>
  <si>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</si>
  <si>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</si>
  <si>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</si>
  <si>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</si>
  <si>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</si>
  <si>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</si>
  <si>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</si>
  <si>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</si>
  <si>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</si>
  <si>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</si>
  <si>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</si>
  <si>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</si>
  <si>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</si>
  <si>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</si>
  <si>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</si>
  <si>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</si>
  <si>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</si>
  <si>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</si>
  <si>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</si>
  <si>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</si>
  <si>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</si>
  <si>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</si>
  <si>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</si>
  <si>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</si>
  <si>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</si>
  <si>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</si>
  <si>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</si>
  <si>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</si>
  <si>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</si>
  <si>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</si>
  <si>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</si>
  <si>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</si>
  <si>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</si>
  <si>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</si>
  <si>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</si>
  <si>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</si>
  <si>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</si>
  <si>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</si>
  <si>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</si>
  <si>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</si>
  <si>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</si>
  <si>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</si>
  <si>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</si>
  <si>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</si>
  <si>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</si>
  <si>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</si>
  <si>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</si>
  <si>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</si>
  <si>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</si>
  <si>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</si>
  <si>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</si>
  <si>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</si>
  <si>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</si>
  <si>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</si>
  <si>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</si>
  <si>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</si>
  <si>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</si>
  <si>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</si>
  <si>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</si>
  <si>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</si>
  <si>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</si>
  <si>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</si>
  <si>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</si>
  <si>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</si>
  <si>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</si>
  <si>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</si>
  <si>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</si>
  <si>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</si>
  <si>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</si>
  <si>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</si>
  <si>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</si>
  <si>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</si>
  <si>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</si>
  <si>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</si>
  <si>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</si>
  <si>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</si>
  <si>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</si>
  <si>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</si>
  <si>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</si>
  <si>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</si>
  <si>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</si>
  <si>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</si>
  <si>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</si>
  <si>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</si>
  <si>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</si>
  <si>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</si>
  <si>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</si>
  <si>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</si>
  <si>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</si>
  <si>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</si>
  <si>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</si>
  <si>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</si>
  <si>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</si>
  <si>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</si>
  <si>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</si>
  <si>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</si>
  <si>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</si>
  <si>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</si>
  <si>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</si>
  <si>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</si>
  <si>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</si>
  <si>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</si>
  <si>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</si>
  <si>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</si>
  <si>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</si>
  <si>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</si>
  <si>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</si>
  <si>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</si>
  <si>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</si>
  <si>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</si>
  <si>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</si>
  <si>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</si>
  <si>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</si>
  <si>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</si>
  <si>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</si>
  <si>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</si>
  <si>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</si>
  <si>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</si>
  <si>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</si>
  <si>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</si>
  <si>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</si>
  <si>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</si>
  <si>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</si>
  <si>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</si>
  <si>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</si>
  <si>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</si>
  <si>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</si>
  <si>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</si>
  <si>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</si>
  <si>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</si>
  <si>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</si>
  <si>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</si>
  <si>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</si>
  <si>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</si>
  <si>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</si>
  <si>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</si>
  <si>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</si>
  <si>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</si>
  <si>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</si>
  <si>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</si>
  <si>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</si>
  <si>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</si>
  <si>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</si>
  <si>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</si>
  <si>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</si>
  <si>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</si>
  <si>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</si>
  <si>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</si>
  <si>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</si>
  <si>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</si>
  <si>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</si>
  <si>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</si>
  <si>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</si>
  <si>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</si>
  <si>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</si>
  <si>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</si>
  <si>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</si>
  <si>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</si>
  <si>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</si>
  <si>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</si>
  <si>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</si>
  <si>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</si>
  <si>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</si>
  <si>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</si>
  <si>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</si>
  <si>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</si>
  <si>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</si>
  <si>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</si>
  <si>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</si>
  <si>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</si>
  <si>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</si>
  <si>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</si>
  <si>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</si>
  <si>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</si>
  <si>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</si>
  <si>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</si>
  <si>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</si>
  <si>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</si>
  <si>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</si>
  <si>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</si>
  <si>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</si>
  <si>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</si>
  <si>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</si>
  <si>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</si>
  <si>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</si>
  <si>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</si>
  <si>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</si>
  <si>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</si>
  <si>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</si>
  <si>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</si>
  <si>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</si>
  <si>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</si>
  <si>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</si>
  <si>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</si>
  <si>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</si>
  <si>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</si>
  <si>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</si>
  <si>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</si>
  <si>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</si>
  <si>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</si>
  <si>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</si>
  <si>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</si>
  <si>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</si>
  <si>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</si>
  <si>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</si>
  <si>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</si>
  <si>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</si>
  <si>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</si>
  <si>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</si>
  <si>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</si>
  <si>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</si>
  <si>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</si>
  <si>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</si>
  <si>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</si>
  <si>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</si>
  <si>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</si>
  <si>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</si>
  <si>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</si>
  <si>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</si>
  <si>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</si>
  <si>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</si>
  <si>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</si>
  <si>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</si>
  <si>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</si>
  <si>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</si>
  <si>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</si>
  <si>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</si>
  <si>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</si>
  <si>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</si>
  <si>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</si>
  <si>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</si>
  <si>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</si>
  <si>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</si>
  <si>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</si>
  <si>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</si>
  <si>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</si>
  <si>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</si>
  <si>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</si>
  <si>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</si>
  <si>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</si>
  <si>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</si>
  <si>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</si>
  <si>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</si>
  <si>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</si>
  <si>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</si>
  <si>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</si>
  <si>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</si>
  <si>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</si>
  <si>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</si>
  <si>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</si>
  <si>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</si>
  <si>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</si>
  <si>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</si>
  <si>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</si>
  <si>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</si>
  <si>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</si>
  <si>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</si>
  <si>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</si>
  <si>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</si>
  <si>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</si>
  <si>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</si>
  <si>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</si>
  <si>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</si>
  <si>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</si>
  <si>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</si>
  <si>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</si>
  <si>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</si>
  <si>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</si>
  <si>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</si>
  <si>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</si>
  <si>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</si>
  <si>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</si>
  <si>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</si>
  <si>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</si>
  <si>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</si>
  <si>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</si>
  <si>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</si>
  <si>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</si>
  <si>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</si>
  <si>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</si>
  <si>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</si>
  <si>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</si>
  <si>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</si>
  <si>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</si>
  <si>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</si>
  <si>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</si>
  <si>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</si>
  <si>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</si>
  <si>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</si>
  <si>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</si>
  <si>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</si>
  <si>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</si>
  <si>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</si>
  <si>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</si>
  <si>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</si>
  <si>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</si>
  <si>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</si>
  <si>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</si>
  <si>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</si>
  <si>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</si>
  <si>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</si>
  <si>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</si>
  <si>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</si>
  <si>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</si>
  <si>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</si>
  <si>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</si>
  <si>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</si>
  <si>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</si>
  <si>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</si>
  <si>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</si>
  <si>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</si>
  <si>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</si>
  <si>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</si>
  <si>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</si>
  <si>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</si>
  <si>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</si>
  <si>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</si>
  <si>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</si>
  <si>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</si>
  <si>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</si>
  <si>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</si>
  <si>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</si>
  <si>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</si>
  <si>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</si>
  <si>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</si>
  <si>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</si>
  <si>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</si>
  <si>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</si>
  <si>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</si>
  <si>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</si>
  <si>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</si>
  <si>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</si>
  <si>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</si>
  <si>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</si>
  <si>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</si>
  <si>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</si>
  <si>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</si>
  <si>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</si>
  <si>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</si>
  <si>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</si>
  <si>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</si>
  <si>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</si>
  <si>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</si>
  <si>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</si>
  <si>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</si>
  <si>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</si>
  <si>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</si>
  <si>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</si>
  <si>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</si>
  <si>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</si>
  <si>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</si>
  <si>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</si>
  <si>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</si>
  <si>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</si>
  <si>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</si>
  <si>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</si>
  <si>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</si>
  <si>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</si>
  <si>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</si>
  <si>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</si>
  <si>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</si>
  <si>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</si>
  <si>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</si>
  <si>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</si>
  <si>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</si>
  <si>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</si>
  <si>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</si>
  <si>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</si>
  <si>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</si>
  <si>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</si>
  <si>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</si>
  <si>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</si>
  <si>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</si>
  <si>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</si>
  <si>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</si>
  <si>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</si>
  <si>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</si>
  <si>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</si>
  <si>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</si>
  <si>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</si>
  <si>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</si>
  <si>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</si>
  <si>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</si>
  <si>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</si>
  <si>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</si>
  <si>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</si>
  <si>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</si>
  <si>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</si>
  <si>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</si>
  <si>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</si>
  <si>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</si>
  <si>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</si>
  <si>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</si>
  <si>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</si>
  <si>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</si>
  <si>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</si>
  <si>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</si>
  <si>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</si>
  <si>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</si>
  <si>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</si>
  <si>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</si>
  <si>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</si>
  <si>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</si>
  <si>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</si>
  <si>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</si>
  <si>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</si>
  <si>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</si>
  <si>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</si>
  <si>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</si>
  <si>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</si>
  <si>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</si>
  <si>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</si>
  <si>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</si>
  <si>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</si>
  <si>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</si>
  <si>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</si>
  <si>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</si>
  <si>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</si>
  <si>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</si>
  <si>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</si>
  <si>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</si>
  <si>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</si>
  <si>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</si>
  <si>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</si>
  <si>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</si>
  <si>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</si>
  <si>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</si>
  <si>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</si>
  <si>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</si>
  <si>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</si>
  <si>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</si>
  <si>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</si>
  <si>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</si>
  <si>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</si>
  <si>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</si>
  <si>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</si>
  <si>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</si>
  <si>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</si>
  <si>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</si>
  <si>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</si>
  <si>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</si>
  <si>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</si>
  <si>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</si>
  <si>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</si>
  <si>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</si>
  <si>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</si>
  <si>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</si>
  <si>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</si>
  <si>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</si>
  <si>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</si>
  <si>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</si>
  <si>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</si>
  <si>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</si>
  <si>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</si>
  <si>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</si>
  <si>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</si>
  <si>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</si>
  <si>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</si>
  <si>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</si>
  <si>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</si>
  <si>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</si>
  <si>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</si>
  <si>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</si>
  <si>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</si>
  <si>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</si>
  <si>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</si>
  <si>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</si>
  <si>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</si>
  <si>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</si>
  <si>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</si>
  <si>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</si>
  <si>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</si>
  <si>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</si>
  <si>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</si>
  <si>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</si>
  <si>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</si>
  <si>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</si>
  <si>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</si>
  <si>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</si>
  <si>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</si>
  <si>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</si>
  <si>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</si>
  <si>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</si>
  <si>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</si>
  <si>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</si>
  <si>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</si>
  <si>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</si>
  <si>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</si>
  <si>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</si>
  <si>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</si>
  <si>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</si>
  <si>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</si>
  <si>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</si>
  <si>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</si>
  <si>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</si>
  <si>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</si>
  <si>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</si>
  <si>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</si>
  <si>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</si>
  <si>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</si>
  <si>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</si>
  <si>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</si>
  <si>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</si>
  <si>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</si>
  <si>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</si>
  <si>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</si>
  <si>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</si>
  <si>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</si>
  <si>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</si>
  <si>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</si>
  <si>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</si>
  <si>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</si>
  <si>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</si>
  <si>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</si>
  <si>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</si>
  <si>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</si>
  <si>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</si>
  <si>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</si>
  <si>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</si>
  <si>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</si>
  <si>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</si>
  <si>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</si>
  <si>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</si>
  <si>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</si>
  <si>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</si>
  <si>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</si>
  <si>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</si>
  <si>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</si>
  <si>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</si>
  <si>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</si>
  <si>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</si>
  <si>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</si>
  <si>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</si>
  <si>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</si>
  <si>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</si>
  <si>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</si>
  <si>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</si>
  <si>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</si>
  <si>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</si>
  <si>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</si>
  <si>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</si>
  <si>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</si>
  <si>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</si>
  <si>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</si>
  <si>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</si>
  <si>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</si>
  <si>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</si>
  <si>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</si>
  <si>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</si>
  <si>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</si>
  <si>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</si>
  <si>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</si>
  <si>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</si>
  <si>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</si>
  <si>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</si>
  <si>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</si>
  <si>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</si>
  <si>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</si>
  <si>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</si>
  <si>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</si>
  <si>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</si>
  <si>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</si>
  <si>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</si>
  <si>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</si>
  <si>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</si>
  <si>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</si>
  <si>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</si>
  <si>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</si>
  <si>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</si>
  <si>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</si>
  <si>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</si>
  <si>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</si>
  <si>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</si>
  <si>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</si>
  <si>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</si>
  <si>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</si>
  <si>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</si>
  <si>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</si>
  <si>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</si>
  <si>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</si>
  <si>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</si>
  <si>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</si>
  <si>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</si>
  <si>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</si>
  <si>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</si>
  <si>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</si>
  <si>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</si>
  <si>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</si>
  <si>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</si>
  <si>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</si>
  <si>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</si>
  <si>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</si>
  <si>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</si>
  <si>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</si>
  <si>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</si>
  <si>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</si>
  <si>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</si>
  <si>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</si>
  <si>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</si>
  <si>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</si>
  <si>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</si>
  <si>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</si>
  <si>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</si>
  <si>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</si>
  <si>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</si>
  <si>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</si>
  <si>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</si>
  <si>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</si>
  <si>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</si>
  <si>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</si>
  <si>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</si>
  <si>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</si>
  <si>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</si>
  <si>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</si>
  <si>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</si>
  <si>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</si>
  <si>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</si>
  <si>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</si>
  <si>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</si>
  <si>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</si>
  <si>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</si>
  <si>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</si>
  <si>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</si>
  <si>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</si>
  <si>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</si>
  <si>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</si>
  <si>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</si>
  <si>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</si>
  <si>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</si>
  <si>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</si>
  <si>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</si>
  <si>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</si>
  <si>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</si>
  <si>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</si>
  <si>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</si>
  <si>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</si>
  <si>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</si>
  <si>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</si>
  <si>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</si>
  <si>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</si>
  <si>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</si>
  <si>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</si>
  <si>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</si>
  <si>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</si>
  <si>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</si>
  <si>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</si>
  <si>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</si>
  <si>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</si>
  <si>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</si>
  <si>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</si>
  <si>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</si>
  <si>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</si>
  <si>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</si>
  <si>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</si>
  <si>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</si>
  <si>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</si>
  <si>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</si>
  <si>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</si>
  <si>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</si>
  <si>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</si>
  <si>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</si>
  <si>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</si>
  <si>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</si>
  <si>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</si>
  <si>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</si>
  <si>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</si>
  <si>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</si>
  <si>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</si>
  <si>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</si>
  <si>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</si>
  <si>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</si>
  <si>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</si>
  <si>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</si>
  <si>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</si>
  <si>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</si>
  <si>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</si>
  <si>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</si>
  <si>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</si>
  <si>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</si>
  <si>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</si>
  <si>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</si>
  <si>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</si>
  <si>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</si>
  <si>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</si>
  <si>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</si>
  <si>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</si>
  <si>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</si>
  <si>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</si>
  <si>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</si>
  <si>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</si>
  <si>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</si>
  <si>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</si>
  <si>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</si>
  <si>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</si>
  <si>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</si>
  <si>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</si>
  <si>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</si>
  <si>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</si>
  <si>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</si>
  <si>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</si>
  <si>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</si>
  <si>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</si>
  <si>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</si>
  <si>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</si>
  <si>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</si>
  <si>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</si>
  <si>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</si>
  <si>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</si>
  <si>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</si>
  <si>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</si>
  <si>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</si>
  <si>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</si>
  <si>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</si>
  <si>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</si>
  <si>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</si>
  <si>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</si>
  <si>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</si>
  <si>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</si>
  <si>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</si>
  <si>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</si>
  <si>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</si>
  <si>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</si>
  <si>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</si>
  <si>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</si>
  <si>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</si>
  <si>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</si>
  <si>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</si>
  <si>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</si>
  <si>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</si>
  <si>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</si>
  <si>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</si>
  <si>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</si>
  <si>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</si>
  <si>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</si>
  <si>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</si>
  <si>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</si>
  <si>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</si>
  <si>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</si>
  <si>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</si>
  <si>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</si>
  <si>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</si>
  <si>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</si>
  <si>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</si>
  <si>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</si>
  <si>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</si>
  <si>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</si>
  <si>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</si>
  <si>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</si>
  <si>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</si>
  <si>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</si>
  <si>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</si>
  <si>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</si>
  <si>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</si>
  <si>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</si>
  <si>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</si>
  <si>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</si>
  <si>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</si>
  <si>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</si>
  <si>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</si>
  <si>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</si>
  <si>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</si>
  <si>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</si>
  <si>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</si>
  <si>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</si>
  <si>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</si>
  <si>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</si>
  <si>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</si>
  <si>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</si>
  <si>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</si>
  <si>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</si>
  <si>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</si>
  <si>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</si>
  <si>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</si>
  <si>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</si>
  <si>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</si>
  <si>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</si>
  <si>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</si>
  <si>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</si>
  <si>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</si>
  <si>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</si>
  <si>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</si>
  <si>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</si>
  <si>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</si>
  <si>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</si>
  <si>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</si>
  <si>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</si>
  <si>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</si>
  <si>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</si>
  <si>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</si>
  <si>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</si>
  <si>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</si>
  <si>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</si>
  <si>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</si>
  <si>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</si>
  <si>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</si>
  <si>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</si>
  <si>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</si>
  <si>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</si>
  <si>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</si>
  <si>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</si>
  <si>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</si>
  <si>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</si>
  <si>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</si>
  <si>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</si>
  <si>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</si>
  <si>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</si>
  <si>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</si>
  <si>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</si>
  <si>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</si>
  <si>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</si>
  <si>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</si>
  <si>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</si>
  <si>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</si>
  <si>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</si>
  <si>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</si>
  <si>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</si>
  <si>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</si>
  <si>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</si>
  <si>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</si>
  <si>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</si>
  <si>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</si>
  <si>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</si>
  <si>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</si>
  <si>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</si>
  <si>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</si>
  <si>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</si>
  <si>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</si>
  <si>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</si>
  <si>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</si>
  <si>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</si>
  <si>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</si>
  <si>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</si>
  <si>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</si>
  <si>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</si>
  <si>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</si>
  <si>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</si>
  <si>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</si>
  <si>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</si>
  <si>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</si>
  <si>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</si>
  <si>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</si>
  <si>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</si>
  <si>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</si>
  <si>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</si>
  <si>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</si>
  <si>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</si>
  <si>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</si>
  <si>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</si>
  <si>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</si>
  <si>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</si>
  <si>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</si>
  <si>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</si>
  <si>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</si>
  <si>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</si>
  <si>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</si>
  <si>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</si>
  <si>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</si>
  <si>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</si>
  <si>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</si>
  <si>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</si>
  <si>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</si>
  <si>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</si>
  <si>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</si>
  <si>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</si>
  <si>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</si>
  <si>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</si>
  <si>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</si>
  <si>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</si>
  <si>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</si>
  <si>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</si>
  <si>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</si>
  <si>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</si>
  <si>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</si>
  <si>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</si>
  <si>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</si>
  <si>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</si>
  <si>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</si>
  <si>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</si>
  <si>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</si>
  <si>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</si>
  <si>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</si>
  <si>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</si>
  <si>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</si>
  <si>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</si>
  <si>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</si>
  <si>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</si>
  <si>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</si>
  <si>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</si>
  <si>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</si>
  <si>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</si>
  <si>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</si>
  <si>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</si>
  <si>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</si>
  <si>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</si>
  <si>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</si>
  <si>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</si>
  <si>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</si>
  <si>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</si>
  <si>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</si>
  <si>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</si>
  <si>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</si>
  <si>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</si>
  <si>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</si>
  <si>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</si>
  <si>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</si>
  <si>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</si>
  <si>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</si>
  <si>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</si>
  <si>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</si>
  <si>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</si>
  <si>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</si>
  <si>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</si>
  <si>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</si>
  <si>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</si>
  <si>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</si>
  <si>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</si>
  <si>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</si>
  <si>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</si>
  <si>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</si>
  <si>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</si>
  <si>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</si>
  <si>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</si>
  <si>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</si>
  <si>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</si>
  <si>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</si>
  <si>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</si>
  <si>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</si>
  <si>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</si>
  <si>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</si>
  <si>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</si>
  <si>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</si>
  <si>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</si>
  <si>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</si>
  <si>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</si>
  <si>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</si>
  <si>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</si>
  <si>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</si>
  <si>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</si>
  <si>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</si>
  <si>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</si>
  <si>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</si>
  <si>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</si>
  <si>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</si>
  <si>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</si>
  <si>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</si>
  <si>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</si>
  <si>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</si>
  <si>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</si>
  <si>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</si>
  <si>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</si>
  <si>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</si>
  <si>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</si>
  <si>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</si>
  <si>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</si>
  <si>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</si>
  <si>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</si>
  <si>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</si>
  <si>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</si>
  <si>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</si>
  <si>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</si>
  <si>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</si>
  <si>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</si>
  <si>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</si>
  <si>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</si>
  <si>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</si>
  <si>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</si>
  <si>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</si>
  <si>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</si>
  <si>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</si>
  <si>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</si>
  <si>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</si>
  <si>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</si>
  <si>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</si>
  <si>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</si>
  <si>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</si>
  <si>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</si>
  <si>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</si>
  <si>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</si>
  <si>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</si>
  <si>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</si>
  <si>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</si>
  <si>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</si>
  <si>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</si>
  <si>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</si>
  <si>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</si>
  <si>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</si>
  <si>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</si>
  <si>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</si>
  <si>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</si>
  <si>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</si>
  <si>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</si>
  <si>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</si>
  <si>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</si>
  <si>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</si>
  <si>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</si>
  <si>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</si>
  <si>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</si>
  <si>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</si>
  <si>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</si>
  <si>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</si>
  <si>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</si>
  <si>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</si>
  <si>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</si>
  <si>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</si>
  <si>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</si>
  <si>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</si>
  <si>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</si>
  <si>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</si>
  <si>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</si>
  <si>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</si>
  <si>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</si>
  <si>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</si>
  <si>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</si>
  <si>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</si>
  <si>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</si>
  <si>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</si>
  <si>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</si>
  <si>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</si>
  <si>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</si>
  <si>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</si>
  <si>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</si>
  <si>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</si>
  <si>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</si>
  <si>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</si>
  <si>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</si>
  <si>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</si>
  <si>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</si>
  <si>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</si>
  <si>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</si>
  <si>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</si>
  <si>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</si>
  <si>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</si>
  <si>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</si>
  <si>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</si>
  <si>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</si>
  <si>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</si>
  <si>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</si>
  <si>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</si>
  <si>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</si>
  <si>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</si>
  <si>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</si>
  <si>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</si>
  <si>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</si>
  <si>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</si>
  <si>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</si>
  <si>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</si>
  <si>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</si>
  <si>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</si>
  <si>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</si>
  <si>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</si>
  <si>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</si>
  <si>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</si>
  <si>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</si>
  <si>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</si>
  <si>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</si>
  <si>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</si>
  <si>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</si>
  <si>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</si>
  <si>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</si>
  <si>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</si>
  <si>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</si>
  <si>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</si>
  <si>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</si>
  <si>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</si>
  <si>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</si>
  <si>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</si>
  <si>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</si>
  <si>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</si>
  <si>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</si>
  <si>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</si>
  <si>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</si>
  <si>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</si>
  <si>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</si>
  <si>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</si>
  <si>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</si>
  <si>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</si>
  <si>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</si>
  <si>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</si>
  <si>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</si>
  <si>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</si>
  <si>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</si>
  <si>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</si>
  <si>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</si>
  <si>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</si>
  <si>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</si>
  <si>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</si>
  <si>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</si>
  <si>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</si>
  <si>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</si>
  <si>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</si>
  <si>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</si>
  <si>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</si>
  <si>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</si>
  <si>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</si>
  <si>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</si>
  <si>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</si>
  <si>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</si>
  <si>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</si>
  <si>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</si>
  <si>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</si>
  <si>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</si>
  <si>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</si>
  <si>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</si>
  <si>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</si>
  <si>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</si>
  <si>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</si>
  <si>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</si>
  <si>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</si>
  <si>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</si>
  <si>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</si>
  <si>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</si>
  <si>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</si>
  <si>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</si>
  <si>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</si>
  <si>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</si>
  <si>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</si>
  <si>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</si>
  <si>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</si>
  <si>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</si>
  <si>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</si>
  <si>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</si>
  <si>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</si>
  <si>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</si>
  <si>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</si>
  <si>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</si>
  <si>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</si>
  <si>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</si>
  <si>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</si>
  <si>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</si>
  <si>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</si>
  <si>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</si>
  <si>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</si>
  <si>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</si>
  <si>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</si>
  <si>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</si>
  <si>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</si>
  <si>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</si>
  <si>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</si>
  <si>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</si>
  <si>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</si>
  <si>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</si>
  <si>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</si>
  <si>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</si>
  <si>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</si>
  <si>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</si>
  <si>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</si>
  <si>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</si>
  <si>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</si>
  <si>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</si>
  <si>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</si>
  <si>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</si>
  <si>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</si>
  <si>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</si>
  <si>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</si>
  <si>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</si>
  <si>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</si>
  <si>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</si>
  <si>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</si>
  <si>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</si>
  <si>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</si>
  <si>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</si>
  <si>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</si>
  <si>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</si>
  <si>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</si>
  <si>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</si>
  <si>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</si>
  <si>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</si>
  <si>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</si>
  <si>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</si>
  <si>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</si>
  <si>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</si>
  <si>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</si>
  <si>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</si>
  <si>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</si>
  <si>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</si>
  <si>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</si>
  <si>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</si>
  <si>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</si>
  <si>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</si>
  <si>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</si>
  <si>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</si>
  <si>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</si>
  <si>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</si>
  <si>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</si>
  <si>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</si>
  <si>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</si>
  <si>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</si>
  <si>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</si>
  <si>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</si>
  <si>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</si>
  <si>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</si>
  <si>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</si>
  <si>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</si>
  <si>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</si>
  <si>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</si>
  <si>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</si>
  <si>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</si>
  <si>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</si>
  <si>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</si>
  <si>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</si>
  <si>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</si>
  <si>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</si>
  <si>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</si>
  <si>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</si>
  <si>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</si>
  <si>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</si>
  <si>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</si>
  <si>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</si>
  <si>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</si>
  <si>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</si>
  <si>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</si>
  <si>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</si>
  <si>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</si>
  <si>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</si>
  <si>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</si>
  <si>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</si>
  <si>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</si>
  <si>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</si>
  <si>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</si>
  <si>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</si>
  <si>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</si>
  <si>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</si>
  <si>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</si>
  <si>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</si>
  <si>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</si>
  <si>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</si>
  <si>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</si>
  <si>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</si>
  <si>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</si>
  <si>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</si>
  <si>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</si>
  <si>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</si>
  <si>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</si>
  <si>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</si>
  <si>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</si>
  <si>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</si>
  <si>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</si>
  <si>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</si>
  <si>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</si>
  <si>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</si>
  <si>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</si>
  <si>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</si>
  <si>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</si>
  <si>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</si>
  <si>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</si>
  <si>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</si>
  <si>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</si>
  <si>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</si>
  <si>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</si>
  <si>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</si>
  <si>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</si>
  <si>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</si>
  <si>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</si>
  <si>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</si>
  <si>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</si>
  <si>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</si>
  <si>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</si>
  <si>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</si>
  <si>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</si>
  <si>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</si>
  <si>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</si>
  <si>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</si>
  <si>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</si>
  <si>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</si>
  <si>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</si>
  <si>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</si>
  <si>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</si>
  <si>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</si>
  <si>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</si>
  <si>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</si>
  <si>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</si>
  <si>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</si>
  <si>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</si>
  <si>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</si>
  <si>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</si>
  <si>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</si>
  <si>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</si>
  <si>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</si>
  <si>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</si>
  <si>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</si>
  <si>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</si>
  <si>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</si>
  <si>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</si>
  <si>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</si>
  <si>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</si>
  <si>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</si>
  <si>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</si>
  <si>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</si>
  <si>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</si>
  <si>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</si>
  <si>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</si>
  <si>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</si>
  <si>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</si>
  <si>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</si>
  <si>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</si>
  <si>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</si>
  <si>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</si>
  <si>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</si>
  <si>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</si>
  <si>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</si>
  <si>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</si>
  <si>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</si>
  <si>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</si>
  <si>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</si>
  <si>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</si>
  <si>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</si>
  <si>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</si>
  <si>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</si>
  <si>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</si>
  <si>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</si>
  <si>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</si>
  <si>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</si>
  <si>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</si>
  <si>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</si>
  <si>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</si>
  <si>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</si>
  <si>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</si>
  <si>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</si>
  <si>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</si>
  <si>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</si>
  <si>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</si>
  <si>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</si>
  <si>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</si>
  <si>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</si>
  <si>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</si>
  <si>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</si>
  <si>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</si>
  <si>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</si>
  <si>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</si>
  <si>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</si>
  <si>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</si>
  <si>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</si>
  <si>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</si>
  <si>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</si>
  <si>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</si>
  <si>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</si>
  <si>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</si>
  <si>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</si>
  <si>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</si>
  <si>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</si>
  <si>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</si>
  <si>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</si>
  <si>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</si>
  <si>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</si>
  <si>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</si>
  <si>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</si>
  <si>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</si>
  <si>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</si>
  <si>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</si>
  <si>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</si>
  <si>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</si>
  <si>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</si>
  <si>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</si>
  <si>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</si>
  <si>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</si>
  <si>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</si>
  <si>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</si>
  <si>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</si>
  <si>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</si>
  <si>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</si>
  <si>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</si>
  <si>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</si>
  <si>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</si>
  <si>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</si>
  <si>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</si>
  <si>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</si>
  <si>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</si>
  <si>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</si>
  <si>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</si>
  <si>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</si>
  <si>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</si>
  <si>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</si>
  <si>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</si>
  <si>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</si>
  <si>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</si>
  <si>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</si>
  <si>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</si>
  <si>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</si>
  <si>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</si>
  <si>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</si>
  <si>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</si>
  <si>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</si>
  <si>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</si>
  <si>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</si>
  <si>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</si>
  <si>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</si>
  <si>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</si>
  <si>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</si>
  <si>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</si>
  <si>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</si>
  <si>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</si>
  <si>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</si>
  <si>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</si>
  <si>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</si>
  <si>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</si>
  <si>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</si>
  <si>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</si>
  <si>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</si>
  <si>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</si>
  <si>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</si>
  <si>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</si>
  <si>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</si>
  <si>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</si>
  <si>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</si>
  <si>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</si>
  <si>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</si>
  <si>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</si>
  <si>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</si>
  <si>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</si>
  <si>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</si>
  <si>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</si>
  <si>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</si>
  <si>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</si>
  <si>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</si>
  <si>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</si>
  <si>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</si>
  <si>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</si>
  <si>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</si>
  <si>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</si>
  <si>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</si>
  <si>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</si>
  <si>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</si>
  <si>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</si>
  <si>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</si>
  <si>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</si>
  <si>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</si>
  <si>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</si>
  <si>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</si>
  <si>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</si>
  <si>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</si>
  <si>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</si>
  <si>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</si>
  <si>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</si>
  <si>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</si>
  <si>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</si>
  <si>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</si>
  <si>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</si>
  <si>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</si>
  <si>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</si>
  <si>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</si>
  <si>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</si>
  <si>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</si>
  <si>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</si>
  <si>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</si>
  <si>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</si>
  <si>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</si>
  <si>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</si>
  <si>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</si>
  <si>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</si>
  <si>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</si>
  <si>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</si>
  <si>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</si>
  <si>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</si>
  <si>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</si>
  <si>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</si>
  <si>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</si>
  <si>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</si>
  <si>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</si>
  <si>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</si>
  <si>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</si>
  <si>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</si>
  <si>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</si>
  <si>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</si>
  <si>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</si>
  <si>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</si>
  <si>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</si>
  <si>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</si>
  <si>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</si>
  <si>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</si>
  <si>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</si>
  <si>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</si>
  <si>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</si>
  <si>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</si>
  <si>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</si>
  <si>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</si>
  <si>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</si>
  <si>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</si>
  <si>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</si>
  <si>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</si>
  <si>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</si>
  <si>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</si>
  <si>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</si>
  <si>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</si>
  <si>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</si>
  <si>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</si>
  <si>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</si>
  <si>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</si>
  <si>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</si>
  <si>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</si>
  <si>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</si>
  <si>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</si>
  <si>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</si>
  <si>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</si>
  <si>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</si>
  <si>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</si>
  <si>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</si>
  <si>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</si>
  <si>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</si>
  <si>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</si>
  <si>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</si>
  <si>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</si>
  <si>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</si>
  <si>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</si>
  <si>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</si>
  <si>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</si>
  <si>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</si>
  <si>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</si>
  <si>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</si>
  <si>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</si>
  <si>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</si>
  <si>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</si>
  <si>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</si>
  <si>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</si>
  <si>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</si>
  <si>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</si>
  <si>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</si>
  <si>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</si>
  <si>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</si>
  <si>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</si>
  <si>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</si>
  <si>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</si>
  <si>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</si>
  <si>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</si>
  <si>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</si>
  <si>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</si>
  <si>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</si>
  <si>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</si>
  <si>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</si>
  <si>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</si>
  <si>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</si>
  <si>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</si>
  <si>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</si>
  <si>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</si>
  <si>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</si>
  <si>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</si>
  <si>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</si>
  <si>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</si>
  <si>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</si>
  <si>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</si>
  <si>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</si>
  <si>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</si>
  <si>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</si>
  <si>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</si>
  <si>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</si>
  <si>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</si>
  <si>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</si>
  <si>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</si>
  <si>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</si>
  <si>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</si>
  <si>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</si>
  <si>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</si>
  <si>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</si>
  <si>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</si>
  <si>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</si>
  <si>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</si>
  <si>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</si>
  <si>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</si>
  <si>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</si>
  <si>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</si>
  <si>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</si>
  <si>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</si>
  <si>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</si>
  <si>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</si>
  <si>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</si>
  <si>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</si>
  <si>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</si>
  <si>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</si>
  <si>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</si>
  <si>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</si>
  <si>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</si>
  <si>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</si>
  <si>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</si>
  <si>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</si>
  <si>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</si>
  <si>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</si>
  <si>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</si>
  <si>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</si>
  <si>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</si>
  <si>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</si>
  <si>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</si>
  <si>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</si>
  <si>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</si>
  <si>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</si>
  <si>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</si>
  <si>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</si>
  <si>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</si>
  <si>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</si>
  <si>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</si>
  <si>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</si>
  <si>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</si>
  <si>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</si>
  <si>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</si>
  <si>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</si>
  <si>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</si>
  <si>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</si>
  <si>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</si>
  <si>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</si>
  <si>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</si>
  <si>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</si>
  <si>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</si>
  <si>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</si>
  <si>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</si>
  <si>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</si>
  <si>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</si>
  <si>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</si>
  <si>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</si>
  <si>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</si>
  <si>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</si>
  <si>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</si>
  <si>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</si>
  <si>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</si>
  <si>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</si>
  <si>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</si>
  <si>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</si>
  <si>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</si>
  <si>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</si>
  <si>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</si>
  <si>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</si>
  <si>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</si>
  <si>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</si>
  <si>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</si>
  <si>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</si>
  <si>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</si>
  <si>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</si>
  <si>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</si>
  <si>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</si>
  <si>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</si>
  <si>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</si>
  <si>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</si>
  <si>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</si>
  <si>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</si>
  <si>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</si>
  <si>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</si>
  <si>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</si>
  <si>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</si>
  <si>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</si>
  <si>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</si>
  <si>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</si>
  <si>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</si>
  <si>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</si>
  <si>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</si>
  <si>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</si>
  <si>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</si>
  <si>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</si>
  <si>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</si>
  <si>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</si>
  <si>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</si>
  <si>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</si>
  <si>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</si>
  <si>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</si>
  <si>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</si>
  <si>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</si>
  <si>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</si>
  <si>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</si>
  <si>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</si>
  <si>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</si>
  <si>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</si>
  <si>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</si>
  <si>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</si>
  <si>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</si>
  <si>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</si>
  <si>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</si>
  <si>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</si>
  <si>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</si>
  <si>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</si>
  <si>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</si>
  <si>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</si>
  <si>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</si>
  <si>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</si>
  <si>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</si>
  <si>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</si>
  <si>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</si>
  <si>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</si>
  <si>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</si>
  <si>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</si>
  <si>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</si>
  <si>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</si>
  <si>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</si>
  <si>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</si>
  <si>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</si>
  <si>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</si>
  <si>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</si>
  <si>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</si>
  <si>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</si>
  <si>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</si>
  <si>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</si>
  <si>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</si>
  <si>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</si>
  <si>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</si>
  <si>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</si>
  <si>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</si>
  <si>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</si>
  <si>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</si>
  <si>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</si>
  <si>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</si>
  <si>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</si>
  <si>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</si>
  <si>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</si>
  <si>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</si>
  <si>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</si>
  <si>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</si>
  <si>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</si>
  <si>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</si>
  <si>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</si>
  <si>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</si>
  <si>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</si>
  <si>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</si>
  <si>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</si>
  <si>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</si>
  <si>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</si>
  <si>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</si>
  <si>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</si>
  <si>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</si>
  <si>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</si>
  <si>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</si>
  <si>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</si>
  <si>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</si>
  <si>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</si>
  <si>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</si>
  <si>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</si>
  <si>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</si>
  <si>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</si>
  <si>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</si>
  <si>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</si>
  <si>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</si>
  <si>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</si>
  <si>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</si>
  <si>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</si>
  <si>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</si>
  <si>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</si>
  <si>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</si>
  <si>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</si>
  <si>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</si>
  <si>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</si>
  <si>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</si>
  <si>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</si>
  <si>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</si>
  <si>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</si>
  <si>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</si>
  <si>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</si>
  <si>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</si>
  <si>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</si>
  <si>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</si>
  <si>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</si>
  <si>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</si>
  <si>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</si>
  <si>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</si>
  <si>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</si>
  <si>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</si>
  <si>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</si>
  <si>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</si>
  <si>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</si>
  <si>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</si>
  <si>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</si>
  <si>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</si>
  <si>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</si>
  <si>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</si>
  <si>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</si>
  <si>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</si>
  <si>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</si>
  <si>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</si>
  <si>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</si>
  <si>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</si>
  <si>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</si>
  <si>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</si>
  <si>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</si>
  <si>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</si>
  <si>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</si>
  <si>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</si>
  <si>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</si>
  <si>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</si>
  <si>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</si>
  <si>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</si>
  <si>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</si>
  <si>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</si>
  <si>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</si>
  <si>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</si>
  <si>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</si>
  <si>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</si>
  <si>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</si>
  <si>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</si>
  <si>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</si>
  <si>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</si>
  <si>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</si>
  <si>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</si>
  <si>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</si>
  <si>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</si>
  <si>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</si>
  <si>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</si>
  <si>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</si>
  <si>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</si>
  <si>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</si>
  <si>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</si>
  <si>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</si>
  <si>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</si>
  <si>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</si>
  <si>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</si>
  <si>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</si>
  <si>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</si>
  <si>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</si>
  <si>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</si>
  <si>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</si>
  <si>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</si>
  <si>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</si>
  <si>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</si>
  <si>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</si>
  <si>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</si>
  <si>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</si>
  <si>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</si>
  <si>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</si>
  <si>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</si>
  <si>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</si>
  <si>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</si>
  <si>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</si>
  <si>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</si>
  <si>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</si>
  <si>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</si>
  <si>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</si>
  <si>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</si>
  <si>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</si>
  <si>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</si>
  <si>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</si>
  <si>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</si>
  <si>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</si>
  <si>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</si>
  <si>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</si>
  <si>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</si>
  <si>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</si>
  <si>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</si>
  <si>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</si>
  <si>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</si>
  <si>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</si>
  <si>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</si>
  <si>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</si>
  <si>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</si>
  <si>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</si>
  <si>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</si>
  <si>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</si>
  <si>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</si>
  <si>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</si>
  <si>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</si>
  <si>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</si>
  <si>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</si>
  <si>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</si>
  <si>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</si>
  <si>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</si>
  <si>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</si>
  <si>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</si>
  <si>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</si>
  <si>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</si>
  <si>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</si>
  <si>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</si>
  <si>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</si>
  <si>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</si>
  <si>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</si>
  <si>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</si>
  <si>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</si>
  <si>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</si>
  <si>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</si>
  <si>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</si>
  <si>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</si>
  <si>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</si>
  <si>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</si>
  <si>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</si>
  <si>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</si>
  <si>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</si>
  <si>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</si>
  <si>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</si>
  <si>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</si>
  <si>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</si>
  <si>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</si>
  <si>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</si>
  <si>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</si>
  <si>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</si>
  <si>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</si>
  <si>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</si>
  <si>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</si>
  <si>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</si>
  <si>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</si>
  <si>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</si>
  <si>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</si>
  <si>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</si>
  <si>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</si>
  <si>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</si>
  <si>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</si>
  <si>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</si>
  <si>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</si>
  <si>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</si>
  <si>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</si>
  <si>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</si>
  <si>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</si>
  <si>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</si>
  <si>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</si>
  <si>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</si>
  <si>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</si>
  <si>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</si>
  <si>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</si>
  <si>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</si>
  <si>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</si>
  <si>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</si>
  <si>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</si>
  <si>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</si>
  <si>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</si>
  <si>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</si>
  <si>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</si>
  <si>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</si>
  <si>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</si>
  <si>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</si>
  <si>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</si>
  <si>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</si>
  <si>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</si>
  <si>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</si>
  <si>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</si>
  <si>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</si>
  <si>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</si>
  <si>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</si>
  <si>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</si>
  <si>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</si>
  <si>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</si>
  <si>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</si>
  <si>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</si>
  <si>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</si>
  <si>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</si>
  <si>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</si>
  <si>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</si>
  <si>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</si>
  <si>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</si>
  <si>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</si>
  <si>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</si>
  <si>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</si>
  <si>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</si>
  <si>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</si>
  <si>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</si>
  <si>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</si>
  <si>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</si>
  <si>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</si>
  <si>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</si>
  <si>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</si>
  <si>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</si>
  <si>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</si>
  <si>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</si>
  <si>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</si>
  <si>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</si>
  <si>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</si>
  <si>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</si>
  <si>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</si>
  <si>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</si>
  <si>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</si>
  <si>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</si>
  <si>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</si>
  <si>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</si>
  <si>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</si>
  <si>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</si>
  <si>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</si>
  <si>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</si>
  <si>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</si>
  <si>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</si>
  <si>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</si>
  <si>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</si>
  <si>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</si>
  <si>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</si>
  <si>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</si>
  <si>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</si>
  <si>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</si>
  <si>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</si>
  <si>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</si>
  <si>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</si>
  <si>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</si>
  <si>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</si>
  <si>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</si>
  <si>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</si>
  <si>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</si>
  <si>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</si>
  <si>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</si>
  <si>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</si>
  <si>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</si>
  <si>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</si>
  <si>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</si>
  <si>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</si>
  <si>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</si>
  <si>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</si>
  <si>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</si>
  <si>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</si>
  <si>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</si>
  <si>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</si>
  <si>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</si>
  <si>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</si>
  <si>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</si>
  <si>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</si>
  <si>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</si>
  <si>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</si>
  <si>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</si>
  <si>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</si>
  <si>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</si>
  <si>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</si>
  <si>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</si>
  <si>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</si>
  <si>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</si>
  <si>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</si>
  <si>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</si>
  <si>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</si>
  <si>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</si>
  <si>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</si>
  <si>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</si>
  <si>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</si>
  <si>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</si>
  <si>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</si>
  <si>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</si>
  <si>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</si>
  <si>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</si>
  <si>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</si>
  <si>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</si>
  <si>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</si>
  <si>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</si>
  <si>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</si>
  <si>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</si>
  <si>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</si>
  <si>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</si>
  <si>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</si>
  <si>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</si>
  <si>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</si>
  <si>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</si>
  <si>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</si>
  <si>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</si>
  <si>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</si>
  <si>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</si>
  <si>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</si>
  <si>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</si>
  <si>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</si>
  <si>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</si>
  <si>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</si>
  <si>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</si>
  <si>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</si>
  <si>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</si>
  <si>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</si>
  <si>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</si>
  <si>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</si>
  <si>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</si>
  <si>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</si>
  <si>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</si>
  <si>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</si>
  <si>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</si>
  <si>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</si>
  <si>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</si>
  <si>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</si>
  <si>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</si>
  <si>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</si>
  <si>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</si>
  <si>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</si>
  <si>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</si>
  <si>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</si>
  <si>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</si>
  <si>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</si>
  <si>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</si>
  <si>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</si>
  <si>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</si>
  <si>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</si>
  <si>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</si>
  <si>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</si>
  <si>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</si>
  <si>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</si>
  <si>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</si>
  <si>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</si>
  <si>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</si>
  <si>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</si>
  <si>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</si>
  <si>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</si>
  <si>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</si>
  <si>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</si>
  <si>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</si>
  <si>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</si>
  <si>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</si>
  <si>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</si>
  <si>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</si>
  <si>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</si>
  <si>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</si>
  <si>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</si>
  <si>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</si>
  <si>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</si>
  <si>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</si>
  <si>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</si>
  <si>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</si>
  <si>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</si>
  <si>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</si>
  <si>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</si>
  <si>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</si>
  <si>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</si>
  <si>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</si>
  <si>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</si>
  <si>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</si>
  <si>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</si>
  <si>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</si>
  <si>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</si>
  <si>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</si>
  <si>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</si>
  <si>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</si>
  <si>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</si>
  <si>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</si>
  <si>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</si>
  <si>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</si>
  <si>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</si>
  <si>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</si>
  <si>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</si>
  <si>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</si>
  <si>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</si>
  <si>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</si>
  <si>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</si>
  <si>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</si>
  <si>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</si>
  <si>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</si>
  <si>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</si>
  <si>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</si>
  <si>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</si>
  <si>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</si>
  <si>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</si>
  <si>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</si>
  <si>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</si>
  <si>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</si>
  <si>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</si>
  <si>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</si>
  <si>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</si>
  <si>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</si>
  <si>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</si>
  <si>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</si>
  <si>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</si>
  <si>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</si>
  <si>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</si>
  <si>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</si>
  <si>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</si>
  <si>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</si>
  <si>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</si>
  <si>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</si>
  <si>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</si>
  <si>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</si>
  <si>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</si>
  <si>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</si>
  <si>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</si>
  <si>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</si>
  <si>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</si>
  <si>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</si>
  <si>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</si>
  <si>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</si>
  <si>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</si>
  <si>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</si>
  <si>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</si>
  <si>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</si>
  <si>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</si>
  <si>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</si>
  <si>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</si>
  <si>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</si>
  <si>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</si>
  <si>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</si>
  <si>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</si>
  <si>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</si>
  <si>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</si>
  <si>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</si>
  <si>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</si>
  <si>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</si>
  <si>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</si>
  <si>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</si>
  <si>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</si>
  <si>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</si>
  <si>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</si>
  <si>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</si>
  <si>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</si>
  <si>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</si>
  <si>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</si>
  <si>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</si>
  <si>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</si>
  <si>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</si>
  <si>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</si>
  <si>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</si>
  <si>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</si>
  <si>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</si>
  <si>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</si>
  <si>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</si>
  <si>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</si>
  <si>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</si>
  <si>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</si>
  <si>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</si>
  <si>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</si>
  <si>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</si>
  <si>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</si>
  <si>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</si>
  <si>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</si>
  <si>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</si>
  <si>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</si>
  <si>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</si>
  <si>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</si>
  <si>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</si>
  <si>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</si>
  <si>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</si>
  <si>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</si>
  <si>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</si>
  <si>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</si>
  <si>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</si>
  <si>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</si>
  <si>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</si>
  <si>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</si>
  <si>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</si>
  <si>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</si>
  <si>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</si>
  <si>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</si>
  <si>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</si>
  <si>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</si>
  <si>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</si>
  <si>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</si>
  <si>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</si>
  <si>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</si>
  <si>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</si>
  <si>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</si>
  <si>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</si>
  <si>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</si>
  <si>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</si>
  <si>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</si>
  <si>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</si>
  <si>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</si>
  <si>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</si>
  <si>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</si>
  <si>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</si>
  <si>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</si>
  <si>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</si>
  <si>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</si>
  <si>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</si>
  <si>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</si>
  <si>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</si>
  <si>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</si>
  <si>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</si>
  <si>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</si>
  <si>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</si>
  <si>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</si>
  <si>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</si>
  <si>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</si>
  <si>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</si>
  <si>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</si>
  <si>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</si>
  <si>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</si>
  <si>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</si>
  <si>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</si>
  <si>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</si>
  <si>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</si>
  <si>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</si>
  <si>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</si>
  <si>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</si>
  <si>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</si>
  <si>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</si>
  <si>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</si>
  <si>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</si>
  <si>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</si>
  <si>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</si>
  <si>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</si>
  <si>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</si>
  <si>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</si>
  <si>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</si>
  <si>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</si>
  <si>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</si>
  <si>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</si>
  <si>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</si>
  <si>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</si>
  <si>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</si>
  <si>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</si>
  <si>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</si>
  <si>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</si>
  <si>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</si>
  <si>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</si>
  <si>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</si>
  <si>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</si>
  <si>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</si>
  <si>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</si>
  <si>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</si>
  <si>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</si>
  <si>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</si>
  <si>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</si>
  <si>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</si>
  <si>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</si>
  <si>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</si>
  <si>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</si>
  <si>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</si>
  <si>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</si>
  <si>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</si>
  <si>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</si>
  <si>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</si>
  <si>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</si>
  <si>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</si>
  <si>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</si>
  <si>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</si>
  <si>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</si>
  <si>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</si>
  <si>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</si>
  <si>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</si>
  <si>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</si>
  <si>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</si>
  <si>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</si>
  <si>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</si>
  <si>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</si>
  <si>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</si>
  <si>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</si>
  <si>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</si>
  <si>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</si>
  <si>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</si>
  <si>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</si>
  <si>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</si>
  <si>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</si>
  <si>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</si>
  <si>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</si>
  <si>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</si>
  <si>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</si>
  <si>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</si>
  <si>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</si>
  <si>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</si>
  <si>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</si>
  <si>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</si>
  <si>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</si>
  <si>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</si>
  <si>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</si>
  <si>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</si>
  <si>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</si>
  <si>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</si>
  <si>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</si>
  <si>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</si>
  <si>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</si>
  <si>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</si>
  <si>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</si>
  <si>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</si>
  <si>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</si>
  <si>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</si>
  <si>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</si>
  <si>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</si>
  <si>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</si>
  <si>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</si>
  <si>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</si>
  <si>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</si>
  <si>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</si>
  <si>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</si>
  <si>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</si>
  <si>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</si>
  <si>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</si>
  <si>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</si>
  <si>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</si>
  <si>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</si>
  <si>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</si>
  <si>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</si>
  <si>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</si>
  <si>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</si>
  <si>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</si>
  <si>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</si>
  <si>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</si>
  <si>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</si>
  <si>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</si>
  <si>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</si>
  <si>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</si>
  <si>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</si>
  <si>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</si>
  <si>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</si>
  <si>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</si>
  <si>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</si>
  <si>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</si>
  <si>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</si>
  <si>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</si>
  <si>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</si>
  <si>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</si>
  <si>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</si>
  <si>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</si>
  <si>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</si>
  <si>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</si>
  <si>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</si>
  <si>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</si>
  <si>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</si>
  <si>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</si>
  <si>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</si>
  <si>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</si>
  <si>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</si>
  <si>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</si>
  <si>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</si>
  <si>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</si>
  <si>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</si>
  <si>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</si>
  <si>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</si>
  <si>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</si>
  <si>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</si>
  <si>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</si>
  <si>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</si>
  <si>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</si>
  <si>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</si>
  <si>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</si>
  <si>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</si>
  <si>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</si>
  <si>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</si>
  <si>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</si>
  <si>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</si>
  <si>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</si>
  <si>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</si>
  <si>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</si>
  <si>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</si>
  <si>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</si>
  <si>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</si>
  <si>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</si>
  <si>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</si>
  <si>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</si>
  <si>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</si>
  <si>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</si>
  <si>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</si>
  <si>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</si>
  <si>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</si>
  <si>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</si>
  <si>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</si>
  <si>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</si>
  <si>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</si>
  <si>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</si>
  <si>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</si>
  <si>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</si>
  <si>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</si>
  <si>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</si>
  <si>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</si>
  <si>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</si>
  <si>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</si>
  <si>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</si>
  <si>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</si>
  <si>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</si>
  <si>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</si>
  <si>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</si>
  <si>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</si>
  <si>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</si>
  <si>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</si>
  <si>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</si>
  <si>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</si>
  <si>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</si>
  <si>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</si>
  <si>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</si>
  <si>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</si>
  <si>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</si>
  <si>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</si>
  <si>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</si>
  <si>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</si>
  <si>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</si>
  <si>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</si>
  <si>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</si>
  <si>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</si>
  <si>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</si>
  <si>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</si>
  <si>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</si>
  <si>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</si>
  <si>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</si>
  <si>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</si>
  <si>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</si>
  <si>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</si>
  <si>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</si>
  <si>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</si>
  <si>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</si>
  <si>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</si>
  <si>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</si>
  <si>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</si>
  <si>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</si>
  <si>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</si>
  <si>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</si>
  <si>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</si>
  <si>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</si>
  <si>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</si>
  <si>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</si>
  <si>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</si>
  <si>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</si>
  <si>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</si>
  <si>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</si>
  <si>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</si>
  <si>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</si>
  <si>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</si>
  <si>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</si>
  <si>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</si>
  <si>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</si>
  <si>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</si>
  <si>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</si>
  <si>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</si>
  <si>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</si>
  <si>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</si>
  <si>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</si>
  <si>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</si>
  <si>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</si>
  <si>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</si>
  <si>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</si>
  <si>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</si>
  <si>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</si>
  <si>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</si>
  <si>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</si>
  <si>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</si>
  <si>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</si>
  <si>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</si>
  <si>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</si>
  <si>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</si>
  <si>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</si>
  <si>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</si>
  <si>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</si>
  <si>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</si>
  <si>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</si>
  <si>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</si>
  <si>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</si>
  <si>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</si>
  <si>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</si>
  <si>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</si>
  <si>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</si>
  <si>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</si>
  <si>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</si>
  <si>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</si>
  <si>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</si>
  <si>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</si>
  <si>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</si>
  <si>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</si>
  <si>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</si>
  <si>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</si>
  <si>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</si>
  <si>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</si>
  <si>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</si>
  <si>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</si>
  <si>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</si>
  <si>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</si>
  <si>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</si>
  <si>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</si>
  <si>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</si>
  <si>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</si>
  <si>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</si>
  <si>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</si>
  <si>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</si>
  <si>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</si>
  <si>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</si>
  <si>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</si>
  <si>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</si>
  <si>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</si>
  <si>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</si>
  <si>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</si>
  <si>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</si>
  <si>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</si>
  <si>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</si>
  <si>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</si>
  <si>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</si>
  <si>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</si>
  <si>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</si>
  <si>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</si>
  <si>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</si>
  <si>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</si>
  <si>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</si>
  <si>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</si>
  <si>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</si>
  <si>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</si>
  <si>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</si>
  <si>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</si>
  <si>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</si>
  <si>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</si>
  <si>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</si>
  <si>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</si>
  <si>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</si>
  <si>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</si>
  <si>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</si>
  <si>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</si>
  <si>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</si>
  <si>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</si>
  <si>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</si>
  <si>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</si>
  <si>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</si>
  <si>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</si>
  <si>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</si>
  <si>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</si>
  <si>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</si>
  <si>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</si>
  <si>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</si>
  <si>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</si>
  <si>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</si>
  <si>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</si>
  <si>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</si>
  <si>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</si>
  <si>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</si>
  <si>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</si>
  <si>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</si>
  <si>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</si>
  <si>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</si>
  <si>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</si>
  <si>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</si>
  <si>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</si>
  <si>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</si>
  <si>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</si>
  <si>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</si>
  <si>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</si>
  <si>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</si>
  <si>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</si>
  <si>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</si>
  <si>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</si>
  <si>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</si>
  <si>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</si>
  <si>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</si>
  <si>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</si>
  <si>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</si>
  <si>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</si>
  <si>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</si>
  <si>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</si>
  <si>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</si>
  <si>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</si>
  <si>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</si>
  <si>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</si>
  <si>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</si>
  <si>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</si>
  <si>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</si>
  <si>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</si>
  <si>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</si>
  <si>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</si>
  <si>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</si>
  <si>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</si>
  <si>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</si>
  <si>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</si>
  <si>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</si>
  <si>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</si>
  <si>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</si>
  <si>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</si>
  <si>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</si>
  <si>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</si>
  <si>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</si>
  <si>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</si>
  <si>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</si>
  <si>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</si>
  <si>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</si>
  <si>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</si>
  <si>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</si>
  <si>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</si>
  <si>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</si>
  <si>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</si>
  <si>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</si>
  <si>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</si>
  <si>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</si>
  <si>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</si>
  <si>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</si>
  <si>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</si>
  <si>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</si>
  <si>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</si>
  <si>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</si>
  <si>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</si>
  <si>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</si>
  <si>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</si>
  <si>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</si>
  <si>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</si>
  <si>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</si>
  <si>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</si>
  <si>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</si>
  <si>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</si>
  <si>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</si>
  <si>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</si>
  <si>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</si>
  <si>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</si>
  <si>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</si>
  <si>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</si>
  <si>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</si>
  <si>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</si>
  <si>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</si>
  <si>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</si>
  <si>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</si>
  <si>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</si>
  <si>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</si>
  <si>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</si>
  <si>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</si>
  <si>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</si>
  <si>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</si>
  <si>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</si>
  <si>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</si>
  <si>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</si>
  <si>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</si>
  <si>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</si>
  <si>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</si>
  <si>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</si>
  <si>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</si>
  <si>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</si>
  <si>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</si>
  <si>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</si>
  <si>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</si>
  <si>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</si>
  <si>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</si>
  <si>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</si>
  <si>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</si>
  <si>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</si>
  <si>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</si>
  <si>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</si>
  <si>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</si>
  <si>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</si>
  <si>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</si>
  <si>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</si>
  <si>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</si>
  <si>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</si>
  <si>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</si>
  <si>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</si>
  <si>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</si>
  <si>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</si>
  <si>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</si>
  <si>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</si>
  <si>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</si>
  <si>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</si>
  <si>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</si>
  <si>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</si>
  <si>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</si>
  <si>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</si>
  <si>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</si>
  <si>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</si>
  <si>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</si>
  <si>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</si>
  <si>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</si>
  <si>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</si>
  <si>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</si>
  <si>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</si>
  <si>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</si>
  <si>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</si>
  <si>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</si>
  <si>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</si>
  <si>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</si>
  <si>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</si>
  <si>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</si>
  <si>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</si>
  <si>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</si>
  <si>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</si>
  <si>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</si>
  <si>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</si>
  <si>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</si>
  <si>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</si>
  <si>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</si>
  <si>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</si>
  <si>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</si>
  <si>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</si>
  <si>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</si>
  <si>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</si>
  <si>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</si>
  <si>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</si>
  <si>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</si>
  <si>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</si>
  <si>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</si>
  <si>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</si>
  <si>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</si>
  <si>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</si>
  <si>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</si>
  <si>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</si>
  <si>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</si>
  <si>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</si>
  <si>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</si>
  <si>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</si>
  <si>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</si>
  <si>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</si>
  <si>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</si>
  <si>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</si>
  <si>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</si>
  <si>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</si>
  <si>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</si>
  <si>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</si>
  <si>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</si>
  <si>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</si>
  <si>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</si>
  <si>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</si>
  <si>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</si>
  <si>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</si>
  <si>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</si>
  <si>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</si>
  <si>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</si>
  <si>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</si>
  <si>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</si>
  <si>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</si>
  <si>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</si>
  <si>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</si>
  <si>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</si>
  <si>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</si>
  <si>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</si>
  <si>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</si>
  <si>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</si>
  <si>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</si>
  <si>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</si>
  <si>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</si>
  <si>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</si>
  <si>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</si>
  <si>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</si>
  <si>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</si>
  <si>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</si>
  <si>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</si>
  <si>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</si>
  <si>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</si>
  <si>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</si>
  <si>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</si>
  <si>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</si>
  <si>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</si>
  <si>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</si>
  <si>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</si>
  <si>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</si>
  <si>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</si>
  <si>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</si>
  <si>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</si>
  <si>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</si>
  <si>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</si>
  <si>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</si>
  <si>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</si>
  <si>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</si>
  <si>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</si>
  <si>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</si>
  <si>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</si>
  <si>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</si>
  <si>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</si>
  <si>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</si>
  <si>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</si>
  <si>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</si>
  <si>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</si>
  <si>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</si>
  <si>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</si>
  <si>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</si>
  <si>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</si>
  <si>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</si>
  <si>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</si>
  <si>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</si>
  <si>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</si>
  <si>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</si>
  <si>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</si>
  <si>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</si>
  <si>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</si>
  <si>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</si>
  <si>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</si>
  <si>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</si>
  <si>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</si>
  <si>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</si>
  <si>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</si>
  <si>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</si>
  <si>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</si>
  <si>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</si>
  <si>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</si>
  <si>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</si>
  <si>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</si>
  <si>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</si>
  <si>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</si>
  <si>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</si>
  <si>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</si>
  <si>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</si>
  <si>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</si>
  <si>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</si>
  <si>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</si>
  <si>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</si>
  <si>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</si>
  <si>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</si>
  <si>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</si>
  <si>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</si>
  <si>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</si>
  <si>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</si>
  <si>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</si>
  <si>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</si>
  <si>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</si>
  <si>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</si>
  <si>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</si>
  <si>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</si>
  <si>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</si>
  <si>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</si>
  <si>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</si>
  <si>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</si>
  <si>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</si>
  <si>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</si>
  <si>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</si>
  <si>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</si>
  <si>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</si>
  <si>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</si>
  <si>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</si>
  <si>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</si>
  <si>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</si>
  <si>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</si>
  <si>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</si>
  <si>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</si>
  <si>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</si>
  <si>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</si>
  <si>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</si>
  <si>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</si>
  <si>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</si>
  <si>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</si>
  <si>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</si>
  <si>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</si>
  <si>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</si>
  <si>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</si>
  <si>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</si>
  <si>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</si>
  <si>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</si>
  <si>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</si>
  <si>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</si>
  <si>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</si>
  <si>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</si>
  <si>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</si>
  <si>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</si>
  <si>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</si>
  <si>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</si>
  <si>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</si>
  <si>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</si>
  <si>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</si>
  <si>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</si>
  <si>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</si>
  <si>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</si>
  <si>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</si>
  <si>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</si>
  <si>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</si>
  <si>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</si>
  <si>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</si>
  <si>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</si>
  <si>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</si>
  <si>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</si>
  <si>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</si>
  <si>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</si>
  <si>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</si>
  <si>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</si>
  <si>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</si>
  <si>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</si>
  <si>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</si>
  <si>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</si>
  <si>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</si>
  <si>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</si>
  <si>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</si>
  <si>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</si>
  <si>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</si>
  <si>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</si>
  <si>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</si>
  <si>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</si>
  <si>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</si>
  <si>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</si>
  <si>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</si>
  <si>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</si>
  <si>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</si>
  <si>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</si>
  <si>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</si>
  <si>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</si>
  <si>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</si>
  <si>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</si>
  <si>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</si>
  <si>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</si>
  <si>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</si>
  <si>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</si>
  <si>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</si>
  <si>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</si>
  <si>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</si>
  <si>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</si>
  <si>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</si>
  <si>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</si>
  <si>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</si>
  <si>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</si>
  <si>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</si>
  <si>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</si>
  <si>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</si>
  <si>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</si>
  <si>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</si>
  <si>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</si>
  <si>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</si>
  <si>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</si>
  <si>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</si>
  <si>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</si>
  <si>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</si>
  <si>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</si>
  <si>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</si>
  <si>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</si>
  <si>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</si>
  <si>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</si>
  <si>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</si>
  <si>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</si>
  <si>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</si>
  <si>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</si>
  <si>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</si>
  <si>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</si>
  <si>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</si>
  <si>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</si>
  <si>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</si>
  <si>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</si>
  <si>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</si>
  <si>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</si>
  <si>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</si>
  <si>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</si>
  <si>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</si>
  <si>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</si>
  <si>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</si>
  <si>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</si>
  <si>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</si>
  <si>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</si>
  <si>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</si>
  <si>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</si>
  <si>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</si>
  <si>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</si>
  <si>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</si>
  <si>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</si>
  <si>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</si>
  <si>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</si>
  <si>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</si>
  <si>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</si>
  <si>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</si>
  <si>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</si>
  <si>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</si>
  <si>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</si>
  <si>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</si>
  <si>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</si>
  <si>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</si>
  <si>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</si>
  <si>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</si>
  <si>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</si>
  <si>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</si>
  <si>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</si>
  <si>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</si>
  <si>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</si>
  <si>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</si>
  <si>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</si>
  <si>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</si>
  <si>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</si>
  <si>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</si>
  <si>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</si>
  <si>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</si>
  <si>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</si>
  <si>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</si>
  <si>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</si>
  <si>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</si>
  <si>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</si>
  <si>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</si>
  <si>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</si>
  <si>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</si>
  <si>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</si>
  <si>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</si>
  <si>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</si>
  <si>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</si>
  <si>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</si>
  <si>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</si>
  <si>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</si>
  <si>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</si>
  <si>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</si>
  <si>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</si>
  <si>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</si>
  <si>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</si>
  <si>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</si>
  <si>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</si>
  <si>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</si>
  <si>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</si>
  <si>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</si>
  <si>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</si>
  <si>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</si>
  <si>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</si>
  <si>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</si>
  <si>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</si>
  <si>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</si>
  <si>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</si>
  <si>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</si>
  <si>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</si>
  <si>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</si>
  <si>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</si>
  <si>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</si>
  <si>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</si>
  <si>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</si>
  <si>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</si>
  <si>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</si>
  <si>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</si>
  <si>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</si>
  <si>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</si>
  <si>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</si>
  <si>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</si>
  <si>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</si>
  <si>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</si>
  <si>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</si>
  <si>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</si>
  <si>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</si>
  <si>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</si>
  <si>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</si>
  <si>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</si>
  <si>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</si>
  <si>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</si>
  <si>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</si>
  <si>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</si>
  <si>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</si>
  <si>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</si>
  <si>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</si>
  <si>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</si>
  <si>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</si>
  <si>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</si>
  <si>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</si>
  <si>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</si>
  <si>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</si>
  <si>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</si>
  <si>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</si>
  <si>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</si>
  <si>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</si>
  <si>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</si>
  <si>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</si>
  <si>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</si>
  <si>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</si>
  <si>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</si>
  <si>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</si>
  <si>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</si>
  <si>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</si>
  <si>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</si>
  <si>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</si>
  <si>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</si>
  <si>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</si>
  <si>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</si>
  <si>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</si>
  <si>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</si>
  <si>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</si>
  <si>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</si>
  <si>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</si>
  <si>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</si>
  <si>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</si>
  <si>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</si>
  <si>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</si>
  <si>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</si>
  <si>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</si>
  <si>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</si>
  <si>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</si>
  <si>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</si>
  <si>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</si>
  <si>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</si>
  <si>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</si>
  <si>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</si>
  <si>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</si>
  <si>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</si>
  <si>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</si>
  <si>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</si>
  <si>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</si>
  <si>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</si>
  <si>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</si>
  <si>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</si>
  <si>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</si>
  <si>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</si>
  <si>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</si>
  <si>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</si>
  <si>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</si>
  <si>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</si>
  <si>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</si>
  <si>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</si>
  <si>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</si>
  <si>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</si>
  <si>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</si>
  <si>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</si>
  <si>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</si>
  <si>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</si>
  <si>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</si>
  <si>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</si>
  <si>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</si>
  <si>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</si>
  <si>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</si>
  <si>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</si>
  <si>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</si>
  <si>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</si>
  <si>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</si>
  <si>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</si>
  <si>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</si>
  <si>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</si>
  <si>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</si>
  <si>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</si>
  <si>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</si>
  <si>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</si>
  <si>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</si>
  <si>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</si>
  <si>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</si>
  <si>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</si>
  <si>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</si>
  <si>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</si>
  <si>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</si>
  <si>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</si>
  <si>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</si>
  <si>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</si>
  <si>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</si>
  <si>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</si>
  <si>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</si>
  <si>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</si>
  <si>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</si>
  <si>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</si>
  <si>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</si>
  <si>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</si>
  <si>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</si>
  <si>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</si>
  <si>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</si>
  <si>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</si>
  <si>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</si>
  <si>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</si>
  <si>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</si>
  <si>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</si>
  <si>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</si>
  <si>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</si>
  <si>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</si>
  <si>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</si>
  <si>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</si>
  <si>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</si>
  <si>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</si>
  <si>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</si>
  <si>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</si>
  <si>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</si>
  <si>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</si>
  <si>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</si>
  <si>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</si>
  <si>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</si>
  <si>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</si>
  <si>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</si>
  <si>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</si>
  <si>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</si>
  <si>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</si>
  <si>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</si>
  <si>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</si>
  <si>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</si>
  <si>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</si>
  <si>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</si>
  <si>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</si>
  <si>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</si>
  <si>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</si>
  <si>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</si>
  <si>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</si>
  <si>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</si>
  <si>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</si>
  <si>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</si>
  <si>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</si>
  <si>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</si>
  <si>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</si>
  <si>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</si>
  <si>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</si>
  <si>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</si>
  <si>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</si>
  <si>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</si>
  <si>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</si>
  <si>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</si>
  <si>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</si>
  <si>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</si>
  <si>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</si>
  <si>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</si>
  <si>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</si>
  <si>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</si>
  <si>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</si>
  <si>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</si>
  <si>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</si>
  <si>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</si>
  <si>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</si>
  <si>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</si>
  <si>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</si>
  <si>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</si>
  <si>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</si>
  <si>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</si>
  <si>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</si>
  <si>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</si>
  <si>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</si>
  <si>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</si>
  <si>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</si>
  <si>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</si>
  <si>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</si>
  <si>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</si>
  <si>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</si>
  <si>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</si>
  <si>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</si>
  <si>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</si>
  <si>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</si>
  <si>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</si>
  <si>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</si>
  <si>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</si>
  <si>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</si>
  <si>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</si>
  <si>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</si>
  <si>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</si>
  <si>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</si>
  <si>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</si>
  <si>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</si>
  <si>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</si>
  <si>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</si>
  <si>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</si>
  <si>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</si>
  <si>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</si>
  <si>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</si>
  <si>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</si>
  <si>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</si>
  <si>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</si>
  <si>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</si>
  <si>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</si>
  <si>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</si>
  <si>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</si>
  <si>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</si>
  <si>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</si>
  <si>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</si>
  <si>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</si>
  <si>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</si>
  <si>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</si>
  <si>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</si>
  <si>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</si>
  <si>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</si>
  <si>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</si>
  <si>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</si>
  <si>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</si>
  <si>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</si>
  <si>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</si>
  <si>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</si>
  <si>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</si>
  <si>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</si>
  <si>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</si>
  <si>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</si>
  <si>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</si>
  <si>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</si>
  <si>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</si>
  <si>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</si>
  <si>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</si>
  <si>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</si>
  <si>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</si>
  <si>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</si>
  <si>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</si>
  <si>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</si>
  <si>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</si>
  <si>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</si>
  <si>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</si>
  <si>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</si>
  <si>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</si>
  <si>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</si>
  <si>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</si>
  <si>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</si>
  <si>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</si>
  <si>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</si>
  <si>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</si>
  <si>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</si>
  <si>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</si>
  <si>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</si>
  <si>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</si>
  <si>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</si>
  <si>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</si>
  <si>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</si>
  <si>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</si>
  <si>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</si>
  <si>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</si>
  <si>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</si>
  <si>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</si>
  <si>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</si>
  <si>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</si>
  <si>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</si>
  <si>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</si>
  <si>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</si>
  <si>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</si>
  <si>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</si>
  <si>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</si>
  <si>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</si>
  <si>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</si>
  <si>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</si>
  <si>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</si>
  <si>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</si>
  <si>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</si>
  <si>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</si>
  <si>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</si>
  <si>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</si>
  <si>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</si>
  <si>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</si>
  <si>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</si>
  <si>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</si>
  <si>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</si>
  <si>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</si>
  <si>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</si>
  <si>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</si>
  <si>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</si>
  <si>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</si>
  <si>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</si>
  <si>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</si>
  <si>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</si>
  <si>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</si>
  <si>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</si>
  <si>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</si>
  <si>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</si>
  <si>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</si>
  <si>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</si>
  <si>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</si>
  <si>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</si>
  <si>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</si>
  <si>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</si>
  <si>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</si>
  <si>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</si>
  <si>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</si>
  <si>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</si>
  <si>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</si>
  <si>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</si>
  <si>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</si>
  <si>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</si>
  <si>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</si>
  <si>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</si>
  <si>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</si>
  <si>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</si>
  <si>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</si>
  <si>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</si>
  <si>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</si>
  <si>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</si>
  <si>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</si>
  <si>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</si>
  <si>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</si>
  <si>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</si>
  <si>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</si>
  <si>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</si>
  <si>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</si>
  <si>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</si>
  <si>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</si>
  <si>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</si>
  <si>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</si>
  <si>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</si>
  <si>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</si>
  <si>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</si>
  <si>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</si>
  <si>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</si>
  <si>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</si>
  <si>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</si>
  <si>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</si>
  <si>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</si>
  <si>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</si>
  <si>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</si>
  <si>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</si>
  <si>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</si>
  <si>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</si>
  <si>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</si>
  <si>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</si>
  <si>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</si>
  <si>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</si>
  <si>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</si>
  <si>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</si>
  <si>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</si>
  <si>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</si>
  <si>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</si>
  <si>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</si>
  <si>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</si>
  <si>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</si>
  <si>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</si>
  <si>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</si>
  <si>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</si>
  <si>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</si>
  <si>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</si>
  <si>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</si>
  <si>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</si>
  <si>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</si>
  <si>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</si>
  <si>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</si>
  <si>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</si>
  <si>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</si>
  <si>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</si>
  <si>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</si>
  <si>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</si>
  <si>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</si>
  <si>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</si>
  <si>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</si>
  <si>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</si>
  <si>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</si>
  <si>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</si>
  <si>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</si>
  <si>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</si>
  <si>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</si>
  <si>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</si>
  <si>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</si>
  <si>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</si>
  <si>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</si>
  <si>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</si>
  <si>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</si>
  <si>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</si>
  <si>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</si>
  <si>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</si>
  <si>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</si>
  <si>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</si>
  <si>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</si>
  <si>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</si>
  <si>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</si>
  <si>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</si>
  <si>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</si>
  <si>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</si>
  <si>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</si>
  <si>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</si>
  <si>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</si>
  <si>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</si>
  <si>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</si>
  <si>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</si>
  <si>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</si>
  <si>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</si>
  <si>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</si>
  <si>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</si>
  <si>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</si>
  <si>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</si>
  <si>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</si>
  <si>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</si>
  <si>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</si>
  <si>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</si>
  <si>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</si>
  <si>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</si>
  <si>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</si>
  <si>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</si>
  <si>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</si>
  <si>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</si>
  <si>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</si>
  <si>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</si>
  <si>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</si>
  <si>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</si>
  <si>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</si>
  <si>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</si>
  <si>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</si>
  <si>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</si>
  <si>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</si>
  <si>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</si>
  <si>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</si>
  <si>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</si>
  <si>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</si>
  <si>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</si>
  <si>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</si>
  <si>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</si>
  <si>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</si>
  <si>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</si>
  <si>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</si>
  <si>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</si>
  <si>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</si>
  <si>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</si>
  <si>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</si>
  <si>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</si>
  <si>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</si>
  <si>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</si>
  <si>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</si>
  <si>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</si>
  <si>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</si>
  <si>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</si>
  <si>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</si>
  <si>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</si>
  <si>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</si>
  <si>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</si>
  <si>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</si>
  <si>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</si>
  <si>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</si>
  <si>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</si>
  <si>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</si>
  <si>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</si>
  <si>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</si>
  <si>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</si>
  <si>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</si>
  <si>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</si>
  <si>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</si>
  <si>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</si>
  <si>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</si>
  <si>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</si>
  <si>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</si>
  <si>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</si>
  <si>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</si>
  <si>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</si>
  <si>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</si>
  <si>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</si>
  <si>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</si>
  <si>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</si>
  <si>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</si>
  <si>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</si>
  <si>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</si>
  <si>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</si>
  <si>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</si>
  <si>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</si>
  <si>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</si>
  <si>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</si>
  <si>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</si>
  <si>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</si>
  <si>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</si>
  <si>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</si>
  <si>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</si>
  <si>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</si>
  <si>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</si>
  <si>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</si>
  <si>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</si>
  <si>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</si>
  <si>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</si>
  <si>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</si>
  <si>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</si>
  <si>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</si>
  <si>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</si>
  <si>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</si>
  <si>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</si>
  <si>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</si>
  <si>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</si>
  <si>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</si>
  <si>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</si>
  <si>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</si>
  <si>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</si>
  <si>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</si>
  <si>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</si>
  <si>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</si>
  <si>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</si>
  <si>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</si>
  <si>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</si>
  <si>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</si>
  <si>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</si>
  <si>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</si>
  <si>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</si>
  <si>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</si>
  <si>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</si>
  <si>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</si>
  <si>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</si>
  <si>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</si>
  <si>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</si>
  <si>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</si>
  <si>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</si>
  <si>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</si>
  <si>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</si>
  <si>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</si>
  <si>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</si>
  <si>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</si>
  <si>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</si>
  <si>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</si>
  <si>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</si>
  <si>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</si>
  <si>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</si>
  <si>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</si>
  <si>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</si>
  <si>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</si>
  <si>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</si>
  <si>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</si>
  <si>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</si>
  <si>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</si>
  <si>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</si>
  <si>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</si>
  <si>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</si>
  <si>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</si>
  <si>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</si>
  <si>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</si>
  <si>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</si>
  <si>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</si>
  <si>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</si>
  <si>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</si>
  <si>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</si>
  <si>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</si>
  <si>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</si>
  <si>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</si>
  <si>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</si>
  <si>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</si>
  <si>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</si>
  <si>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</si>
  <si>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</si>
  <si>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</si>
  <si>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</si>
  <si>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</si>
  <si>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</si>
  <si>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</si>
  <si>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</si>
  <si>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</si>
  <si>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</si>
  <si>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</si>
  <si>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</si>
  <si>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</si>
  <si>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</si>
  <si>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</si>
  <si>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</si>
  <si>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</si>
  <si>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</si>
  <si>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</si>
  <si>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</si>
  <si>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</si>
  <si>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</si>
  <si>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</si>
  <si>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</si>
  <si>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</si>
  <si>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</si>
  <si>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</si>
  <si>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</si>
  <si>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</si>
  <si>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</si>
  <si>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</si>
  <si>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</si>
  <si>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</si>
  <si>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</si>
  <si>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</si>
  <si>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</si>
  <si>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</si>
  <si>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</si>
  <si>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</si>
  <si>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</si>
  <si>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</si>
  <si>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</si>
  <si>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</si>
  <si>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</si>
  <si>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</si>
  <si>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</si>
  <si>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</si>
  <si>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</si>
  <si>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</si>
  <si>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</si>
  <si>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</si>
  <si>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</si>
  <si>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</si>
  <si>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</si>
  <si>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</si>
  <si>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</si>
  <si>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</si>
  <si>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</si>
  <si>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</si>
  <si>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</si>
  <si>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</si>
  <si>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</si>
  <si>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</si>
  <si>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</si>
  <si>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</si>
  <si>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</si>
  <si>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</si>
  <si>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</si>
  <si>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</si>
  <si>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</si>
  <si>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</si>
  <si>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</si>
  <si>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</si>
  <si>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</si>
  <si>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</si>
  <si>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</si>
  <si>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</si>
  <si>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</si>
  <si>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</si>
  <si>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</si>
  <si>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</si>
  <si>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</si>
  <si>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</si>
  <si>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</si>
  <si>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</si>
  <si>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</si>
  <si>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</si>
  <si>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</si>
  <si>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</si>
  <si>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</si>
  <si>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</si>
  <si>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</si>
  <si>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</si>
  <si>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</si>
  <si>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</si>
  <si>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</si>
  <si>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</si>
  <si>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</si>
  <si>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</si>
  <si>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</si>
  <si>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</si>
  <si>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</si>
  <si>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</si>
  <si>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</si>
  <si>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</si>
  <si>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</si>
  <si>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</si>
  <si>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</si>
  <si>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</si>
  <si>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</si>
  <si>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</si>
  <si>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</si>
  <si>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</si>
  <si>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</si>
  <si>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</si>
  <si>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</si>
  <si>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</si>
  <si>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</si>
  <si>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</si>
  <si>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</si>
  <si>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</si>
  <si>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</si>
  <si>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</si>
  <si>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</si>
  <si>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</si>
  <si>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</si>
  <si>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</si>
  <si>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</si>
  <si>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</si>
  <si>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</si>
  <si>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</si>
  <si>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</si>
  <si>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</si>
  <si>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</si>
  <si>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</si>
  <si>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</si>
  <si>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</si>
  <si>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</si>
  <si>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</si>
  <si>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</si>
  <si>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</si>
  <si>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</si>
  <si>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</si>
  <si>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</si>
  <si>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</si>
  <si>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</si>
  <si>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</si>
  <si>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</si>
  <si>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</si>
  <si>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</si>
  <si>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</si>
  <si>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</si>
  <si>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</si>
  <si>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</si>
  <si>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</si>
  <si>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</si>
  <si>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</si>
  <si>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</si>
  <si>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</si>
  <si>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</si>
  <si>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</si>
  <si>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</si>
  <si>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</si>
  <si>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</si>
  <si>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</si>
  <si>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</si>
  <si>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</si>
  <si>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</si>
  <si>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</si>
  <si>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</si>
  <si>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</si>
  <si>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</si>
  <si>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</si>
  <si>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</si>
  <si>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</si>
  <si>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</si>
  <si>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</si>
  <si>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</si>
  <si>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</si>
  <si>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</si>
  <si>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</si>
  <si>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</si>
  <si>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</si>
  <si>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</si>
  <si>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</si>
  <si>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</si>
  <si>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</si>
  <si>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</si>
  <si>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</si>
  <si>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</si>
  <si>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</si>
  <si>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</si>
  <si>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</si>
  <si>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</si>
  <si>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</si>
  <si>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</si>
  <si>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</si>
  <si>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</si>
  <si>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</si>
  <si>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</si>
  <si>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</si>
  <si>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</si>
  <si>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</si>
  <si>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</si>
  <si>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</si>
  <si>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</si>
  <si>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</si>
  <si>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</si>
  <si>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</si>
  <si>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</si>
  <si>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</si>
  <si>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</si>
  <si>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</si>
  <si>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</si>
  <si>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</si>
  <si>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</si>
  <si>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</si>
  <si>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</si>
  <si>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</si>
  <si>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</si>
  <si>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</si>
  <si>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</si>
  <si>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</si>
  <si>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</si>
  <si>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</si>
  <si>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</si>
  <si>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</si>
  <si>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</si>
  <si>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</si>
  <si>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</si>
  <si>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</si>
  <si>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</si>
  <si>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</si>
  <si>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</si>
  <si>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</si>
  <si>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</si>
  <si>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</si>
  <si>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</si>
  <si>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</si>
  <si>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</si>
  <si>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</si>
  <si>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</si>
  <si>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</si>
  <si>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</si>
  <si>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</si>
  <si>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</si>
  <si>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</si>
  <si>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</si>
  <si>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</si>
  <si>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</si>
  <si>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</si>
  <si>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</si>
  <si>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</si>
  <si>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</si>
  <si>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</si>
  <si>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</si>
  <si>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</si>
  <si>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</si>
  <si>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</si>
  <si>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</si>
  <si>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</si>
  <si>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</si>
  <si>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</si>
  <si>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</si>
  <si>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</si>
  <si>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</si>
  <si>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</si>
  <si>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</si>
  <si>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</si>
  <si>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</si>
  <si>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</si>
  <si>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</si>
  <si>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</si>
  <si>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</si>
  <si>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</si>
  <si>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</si>
  <si>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</si>
  <si>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</si>
  <si>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</si>
  <si>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</si>
  <si>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</si>
  <si>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</si>
  <si>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</si>
  <si>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</si>
  <si>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</si>
  <si>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</si>
  <si>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</si>
  <si>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</si>
  <si>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</si>
  <si>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</si>
  <si>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</si>
  <si>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</si>
  <si>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</si>
  <si>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</si>
  <si>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</si>
  <si>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</si>
  <si>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</si>
  <si>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</si>
  <si>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</si>
  <si>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</si>
  <si>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</si>
  <si>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</si>
  <si>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</si>
  <si>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</si>
  <si>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</si>
  <si>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</si>
  <si>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</si>
  <si>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</si>
  <si>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</si>
  <si>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</si>
  <si>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</si>
  <si>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</si>
  <si>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</si>
  <si>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</si>
  <si>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</si>
  <si>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</si>
  <si>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</si>
  <si>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</si>
  <si>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</si>
  <si>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</si>
  <si>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</si>
  <si>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</si>
  <si>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</si>
  <si>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</si>
  <si>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</si>
  <si>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</si>
  <si>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</si>
  <si>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</si>
  <si>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</si>
  <si>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</si>
  <si>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</si>
  <si>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</si>
  <si>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</si>
  <si>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</si>
  <si>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</si>
  <si>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</si>
  <si>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</si>
  <si>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</si>
  <si>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</si>
  <si>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</si>
  <si>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</si>
  <si>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</si>
  <si>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</si>
  <si>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</si>
  <si>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</si>
  <si>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</si>
  <si>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</si>
  <si>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</si>
  <si>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</si>
  <si>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</si>
  <si>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</si>
  <si>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</si>
  <si>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</si>
  <si>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</si>
  <si>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</si>
  <si>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</si>
  <si>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</si>
  <si>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</si>
  <si>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</si>
  <si>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</si>
  <si>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</si>
  <si>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</si>
  <si>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</si>
  <si>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</si>
  <si>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</si>
  <si>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</si>
  <si>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</si>
  <si>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</si>
  <si>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</si>
  <si>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</si>
  <si>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</si>
  <si>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</si>
  <si>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</si>
  <si>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</si>
  <si>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</si>
  <si>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</si>
  <si>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</si>
  <si>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</si>
  <si>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</si>
  <si>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</si>
  <si>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</si>
  <si>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</si>
  <si>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</si>
  <si>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</si>
  <si>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</si>
  <si>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</si>
  <si>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</si>
  <si>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</si>
  <si>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</si>
  <si>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</si>
  <si>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</si>
  <si>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</si>
  <si>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</si>
  <si>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</si>
  <si>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</si>
  <si>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</si>
  <si>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</si>
  <si>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</si>
  <si>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</si>
  <si>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</si>
  <si>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</si>
  <si>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</si>
  <si>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</si>
  <si>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</si>
  <si>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</si>
  <si>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</si>
  <si>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</si>
  <si>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</si>
  <si>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</si>
  <si>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</si>
  <si>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</si>
  <si>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</si>
  <si>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</si>
  <si>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</si>
  <si>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</si>
  <si>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</si>
  <si>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</si>
  <si>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</si>
  <si>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</si>
  <si>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</si>
  <si>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</si>
  <si>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</si>
  <si>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</si>
  <si>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</si>
  <si>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</si>
  <si>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</si>
  <si>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</si>
  <si>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</si>
  <si>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</si>
  <si>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</si>
  <si>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</si>
  <si>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</si>
  <si>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</si>
  <si>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</si>
  <si>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</si>
  <si>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</si>
  <si>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</si>
  <si>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</si>
  <si>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</si>
  <si>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</si>
  <si>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</si>
  <si>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</si>
  <si>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</si>
  <si>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</si>
  <si>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</si>
  <si>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</si>
  <si>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</si>
  <si>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</si>
  <si>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</si>
  <si>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</si>
  <si>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</si>
  <si>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</si>
  <si>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</si>
  <si>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</si>
  <si>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</si>
  <si>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</si>
  <si>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</si>
  <si>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</si>
  <si>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</si>
  <si>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</si>
  <si>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</si>
  <si>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</si>
  <si>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</si>
  <si>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</si>
  <si>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</si>
  <si>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</si>
  <si>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</si>
  <si>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</si>
  <si>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</si>
  <si>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</si>
  <si>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</si>
  <si>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</si>
  <si>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</si>
  <si>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</si>
  <si>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</si>
  <si>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</si>
  <si>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</si>
  <si>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</si>
  <si>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</si>
  <si>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</si>
  <si>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</si>
  <si>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</si>
  <si>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</si>
  <si>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</si>
  <si>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</si>
  <si>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</si>
  <si>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</si>
  <si>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</si>
  <si>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</si>
  <si>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</si>
  <si>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</si>
  <si>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</si>
  <si>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</si>
  <si>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</si>
  <si>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</si>
  <si>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</si>
  <si>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</si>
  <si>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</si>
  <si>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</si>
  <si>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</si>
  <si>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</si>
  <si>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</si>
  <si>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</si>
  <si>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</si>
  <si>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</si>
  <si>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</si>
  <si>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</si>
  <si>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</si>
  <si>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</si>
  <si>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</si>
  <si>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</si>
  <si>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</si>
  <si>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</si>
  <si>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</si>
  <si>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</si>
  <si>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</si>
  <si>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</si>
  <si>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</si>
  <si>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</si>
  <si>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</si>
  <si>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</si>
  <si>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</si>
  <si>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</si>
  <si>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</si>
  <si>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</si>
  <si>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</si>
  <si>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</si>
  <si>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</si>
  <si>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</si>
  <si>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</si>
  <si>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</si>
  <si>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</si>
  <si>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</si>
  <si>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</si>
  <si>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</si>
  <si>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</si>
  <si>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</si>
  <si>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</si>
  <si>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</si>
  <si>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</si>
  <si>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</si>
  <si>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</si>
  <si>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</si>
  <si>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</si>
  <si>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</si>
  <si>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</si>
  <si>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</si>
  <si>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</si>
  <si>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</si>
  <si>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</si>
  <si>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</si>
  <si>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</si>
  <si>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</si>
  <si>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</si>
  <si>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</si>
  <si>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</si>
  <si>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</si>
  <si>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</si>
  <si>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</si>
  <si>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</si>
  <si>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</si>
  <si>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</si>
  <si>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</si>
  <si>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</si>
  <si>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</si>
  <si>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</si>
  <si>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</si>
  <si>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</si>
  <si>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</si>
  <si>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</si>
  <si>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</si>
  <si>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</si>
  <si>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</si>
  <si>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</si>
  <si>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</si>
  <si>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</si>
  <si>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</si>
  <si>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</si>
  <si>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</si>
  <si>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</si>
  <si>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</si>
  <si>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</si>
  <si>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</si>
  <si>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</si>
  <si>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</si>
  <si>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</si>
  <si>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</si>
  <si>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</si>
  <si>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</si>
  <si>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</si>
  <si>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</si>
  <si>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</si>
  <si>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</si>
  <si>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</si>
  <si>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</si>
  <si>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</si>
  <si>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</si>
  <si>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</si>
  <si>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</si>
  <si>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</si>
  <si>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</si>
  <si>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</si>
  <si>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</si>
  <si>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</si>
  <si>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</si>
  <si>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</si>
  <si>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</si>
  <si>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</si>
  <si>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</si>
  <si>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</si>
  <si>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</si>
  <si>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</si>
  <si>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</si>
  <si>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</si>
  <si>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</si>
  <si>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</si>
  <si>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</si>
  <si>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</si>
  <si>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</si>
  <si>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</si>
  <si>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</si>
  <si>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</si>
  <si>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</si>
  <si>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</si>
  <si>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</si>
  <si>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</si>
  <si>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</si>
  <si>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</si>
  <si>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</si>
  <si>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</si>
  <si>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</si>
  <si>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</si>
  <si>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</si>
  <si>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</si>
  <si>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</si>
  <si>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</si>
  <si>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</si>
  <si>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</si>
  <si>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</si>
  <si>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</si>
  <si>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</si>
  <si>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</si>
  <si>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</si>
  <si>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</si>
  <si>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</si>
  <si>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</si>
  <si>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</si>
  <si>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</si>
  <si>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</si>
  <si>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</si>
  <si>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</si>
  <si>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</si>
  <si>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</si>
  <si>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</si>
  <si>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</si>
  <si>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</si>
  <si>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</si>
  <si>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</si>
  <si>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</si>
  <si>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</si>
  <si>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</si>
  <si>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</si>
  <si>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</si>
  <si>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</si>
  <si>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</si>
  <si>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</si>
  <si>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</si>
  <si>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</si>
  <si>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</si>
  <si>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</si>
  <si>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</si>
  <si>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</si>
  <si>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</si>
  <si>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</si>
  <si>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</si>
  <si>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</si>
  <si>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</si>
  <si>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</si>
  <si>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</si>
  <si>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</si>
  <si>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</si>
  <si>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</si>
  <si>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</si>
  <si>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</si>
  <si>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</si>
  <si>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</si>
  <si>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</si>
  <si>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</si>
  <si>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</si>
  <si>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</si>
  <si>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</si>
  <si>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</si>
  <si>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</si>
  <si>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</si>
  <si>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</si>
  <si>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</si>
  <si>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</si>
  <si>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</si>
  <si>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</si>
  <si>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</si>
  <si>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</si>
  <si>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</si>
  <si>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</si>
  <si>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</si>
  <si>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</si>
  <si>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</si>
  <si>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</si>
  <si>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</si>
  <si>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</si>
  <si>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</si>
  <si>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</si>
  <si>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</si>
  <si>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</si>
  <si>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</si>
  <si>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</si>
  <si>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</si>
  <si>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</si>
  <si>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</si>
  <si>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</si>
  <si>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</si>
  <si>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</si>
  <si>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</si>
  <si>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</si>
  <si>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</si>
  <si>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</si>
  <si>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</si>
  <si>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</si>
  <si>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</si>
  <si>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</si>
  <si>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</si>
  <si>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</si>
  <si>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</si>
  <si>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</si>
  <si>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</si>
  <si>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</si>
  <si>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</si>
  <si>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</si>
  <si>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</si>
  <si>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</si>
  <si>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</si>
  <si>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</si>
  <si>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</si>
  <si>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</si>
  <si>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</si>
  <si>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</si>
  <si>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</si>
  <si>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</si>
  <si>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</si>
  <si>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</si>
  <si>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</si>
  <si>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</si>
  <si>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</si>
  <si>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</si>
  <si>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</si>
  <si>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</si>
  <si>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</si>
  <si>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</si>
  <si>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</si>
  <si>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</si>
  <si>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</si>
  <si>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</si>
  <si>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</si>
  <si>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</si>
  <si>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</si>
  <si>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</si>
  <si>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</si>
  <si>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</si>
  <si>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</si>
  <si>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</si>
  <si>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</si>
  <si>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</si>
  <si>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</si>
  <si>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</si>
  <si>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</si>
  <si>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</si>
  <si>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</si>
  <si>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</si>
  <si>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</si>
  <si>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</si>
  <si>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</si>
  <si>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</si>
  <si>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</si>
  <si>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</si>
  <si>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</si>
  <si>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</si>
  <si>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</si>
  <si>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</si>
  <si>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</si>
  <si>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</si>
  <si>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</si>
  <si>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</si>
  <si>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</si>
  <si>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</si>
  <si>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</si>
  <si>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</si>
  <si>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</si>
  <si>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</si>
  <si>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</si>
  <si>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</si>
  <si>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</si>
  <si>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</si>
  <si>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</si>
  <si>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</si>
  <si>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</si>
  <si>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</si>
  <si>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</si>
  <si>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</si>
  <si>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</si>
  <si>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</si>
  <si>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</si>
  <si>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</si>
  <si>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</si>
  <si>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</si>
  <si>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</si>
  <si>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</si>
  <si>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</si>
  <si>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</si>
  <si>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</si>
  <si>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</si>
  <si>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</si>
  <si>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</si>
  <si>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</si>
  <si>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</si>
  <si>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</si>
  <si>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</si>
  <si>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</si>
  <si>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</si>
  <si>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</si>
  <si>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</si>
  <si>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</si>
  <si>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</si>
  <si>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</si>
  <si>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</si>
  <si>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</si>
  <si>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</si>
  <si>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</si>
  <si>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</si>
  <si>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</si>
  <si>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</si>
  <si>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</si>
  <si>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</si>
  <si>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</si>
  <si>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</si>
  <si>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</si>
  <si>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</si>
  <si>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</si>
  <si>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</si>
  <si>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</si>
  <si>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</si>
  <si>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</si>
  <si>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</si>
  <si>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</si>
  <si>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</si>
  <si>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</si>
  <si>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</si>
  <si>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</si>
  <si>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</si>
  <si>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</si>
  <si>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</si>
  <si>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</si>
  <si>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</si>
  <si>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</si>
  <si>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</si>
  <si>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</si>
  <si>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</si>
  <si>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</si>
  <si>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</si>
  <si>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</si>
  <si>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</si>
  <si>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</si>
  <si>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</si>
  <si>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</si>
  <si>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</si>
  <si>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</si>
  <si>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</si>
  <si>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</si>
  <si>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</si>
  <si>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</si>
  <si>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</si>
  <si>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</si>
  <si>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</si>
  <si>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</si>
  <si>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</si>
  <si>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</si>
  <si>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</si>
  <si>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</si>
  <si>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</si>
  <si>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</si>
  <si>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</si>
  <si>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</si>
  <si>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</si>
  <si>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</si>
  <si>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</si>
  <si>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</si>
  <si>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</si>
  <si>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</si>
  <si>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</si>
  <si>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</si>
  <si>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</si>
  <si>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</si>
  <si>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</si>
  <si>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</si>
  <si>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</si>
  <si>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</si>
  <si>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</si>
  <si>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</si>
  <si>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</si>
  <si>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</si>
  <si>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</si>
  <si>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</si>
  <si>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</si>
  <si>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</si>
  <si>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</si>
  <si>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</si>
  <si>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</si>
  <si>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</si>
  <si>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</si>
  <si>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</si>
  <si>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</si>
  <si>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</si>
  <si>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</si>
  <si>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</si>
  <si>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</si>
  <si>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</si>
  <si>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</si>
  <si>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</si>
  <si>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</si>
  <si>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</si>
  <si>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</si>
  <si>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</si>
  <si>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</si>
  <si>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</si>
  <si>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</si>
  <si>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</si>
  <si>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</si>
  <si>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</si>
  <si>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</si>
  <si>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</si>
  <si>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</si>
  <si>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</si>
  <si>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</si>
  <si>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</si>
  <si>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</si>
  <si>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</si>
  <si>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</si>
  <si>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</si>
  <si>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</si>
  <si>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</si>
  <si>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</si>
  <si>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</si>
  <si>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</si>
  <si>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</si>
  <si>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</si>
  <si>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</si>
  <si>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</si>
  <si>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</si>
  <si>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</si>
  <si>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</si>
  <si>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</si>
  <si>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</si>
  <si>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</si>
  <si>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</si>
  <si>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</si>
  <si>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</si>
  <si>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</si>
  <si>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</si>
  <si>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</si>
  <si>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</si>
  <si>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</si>
  <si>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</si>
  <si>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</si>
  <si>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</si>
  <si>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</si>
  <si>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</si>
  <si>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</si>
  <si>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</si>
  <si>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</si>
  <si>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</si>
  <si>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</si>
  <si>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</si>
  <si>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</si>
  <si>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</si>
  <si>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</si>
  <si>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</si>
  <si>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</si>
  <si>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</si>
  <si>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</si>
  <si>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</si>
  <si>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</si>
  <si>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</si>
  <si>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</si>
  <si>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</si>
  <si>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</si>
  <si>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</si>
  <si>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</si>
  <si>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</si>
  <si>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</si>
  <si>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</si>
  <si>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</si>
  <si>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</si>
  <si>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</si>
  <si>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</si>
  <si>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</si>
  <si>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</si>
  <si>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</si>
  <si>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</si>
  <si>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</si>
  <si>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</si>
  <si>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</si>
  <si>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</si>
  <si>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</si>
  <si>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</si>
  <si>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</si>
  <si>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</si>
  <si>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</si>
  <si>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</si>
  <si>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</si>
  <si>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</si>
  <si>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</si>
  <si>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</si>
  <si>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</si>
  <si>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</si>
  <si>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</si>
  <si>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</si>
  <si>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</si>
  <si>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</si>
  <si>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</si>
  <si>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</si>
  <si>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</si>
  <si>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</si>
  <si>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</si>
  <si>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</si>
  <si>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</si>
  <si>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</si>
  <si>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</si>
  <si>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</si>
  <si>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</si>
  <si>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</si>
  <si>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</si>
  <si>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</si>
  <si>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</si>
  <si>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</si>
  <si>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</si>
  <si>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</si>
  <si>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</si>
  <si>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</si>
  <si>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</si>
  <si>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</si>
  <si>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</si>
  <si>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</si>
  <si>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</si>
  <si>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</si>
  <si>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</si>
  <si>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</si>
  <si>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</si>
  <si>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</si>
  <si>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</si>
  <si>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</si>
  <si>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</si>
  <si>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</si>
  <si>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</si>
  <si>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</si>
  <si>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</si>
  <si>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</si>
  <si>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</si>
  <si>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</si>
  <si>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</si>
  <si>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</si>
  <si>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</si>
  <si>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</si>
  <si>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</si>
  <si>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</si>
  <si>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</si>
  <si>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</si>
  <si>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</si>
  <si>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</si>
  <si>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</si>
  <si>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</si>
  <si>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</si>
  <si>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</si>
  <si>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</si>
  <si>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</si>
  <si>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</si>
  <si>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</si>
  <si>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</si>
  <si>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</si>
  <si>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</si>
  <si>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</si>
  <si>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</si>
  <si>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</si>
  <si>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</si>
  <si>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</si>
  <si>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</si>
  <si>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</si>
  <si>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</si>
  <si>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</si>
  <si>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</si>
  <si>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</si>
  <si>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</si>
  <si>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</si>
  <si>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</si>
  <si>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</si>
  <si>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</si>
  <si>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</si>
  <si>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</si>
  <si>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</si>
  <si>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</si>
  <si>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</si>
  <si>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</si>
  <si>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</si>
  <si>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</si>
  <si>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</si>
  <si>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</si>
  <si>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</si>
  <si>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</si>
  <si>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</si>
  <si>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</si>
  <si>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</si>
  <si>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</si>
  <si>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</si>
  <si>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</si>
  <si>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</si>
  <si>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</si>
  <si>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</si>
  <si>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</si>
  <si>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</si>
  <si>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</si>
  <si>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</si>
  <si>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</si>
  <si>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</si>
  <si>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</si>
  <si>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</si>
  <si>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</si>
  <si>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</si>
  <si>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</si>
  <si>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</si>
  <si>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</si>
  <si>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</si>
  <si>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</si>
  <si>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</si>
  <si>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</si>
  <si>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</si>
  <si>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</si>
  <si>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</si>
  <si>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</si>
  <si>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</si>
  <si>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</si>
  <si>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</si>
  <si>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</si>
  <si>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</si>
  <si>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</si>
  <si>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</si>
  <si>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</si>
  <si>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</si>
  <si>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</si>
  <si>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</si>
  <si>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</si>
  <si>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</si>
  <si>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</si>
  <si>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</si>
  <si>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</si>
  <si>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</si>
  <si>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</si>
  <si>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</si>
  <si>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</si>
  <si>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</si>
  <si>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</si>
  <si>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</si>
  <si>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</si>
  <si>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</si>
  <si>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</si>
  <si>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</si>
  <si>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</si>
  <si>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</si>
  <si>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</si>
  <si>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</si>
  <si>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</si>
  <si>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</si>
  <si>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</si>
  <si>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</si>
  <si>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</si>
  <si>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</si>
  <si>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</si>
  <si>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</si>
  <si>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</si>
  <si>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</si>
  <si>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</si>
  <si>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</si>
  <si>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</si>
  <si>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</si>
  <si>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</si>
  <si>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</si>
  <si>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</si>
  <si>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</si>
  <si>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</si>
  <si>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</si>
  <si>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</si>
  <si>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</si>
  <si>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</si>
  <si>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</si>
  <si>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</si>
  <si>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</si>
  <si>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</si>
  <si>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</si>
  <si>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</si>
  <si>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</si>
  <si>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</si>
  <si>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</si>
  <si>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</si>
  <si>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</si>
  <si>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</si>
  <si>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</si>
  <si>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</si>
  <si>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</si>
  <si>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</si>
  <si>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</si>
  <si>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</si>
  <si>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</si>
  <si>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</si>
  <si>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</si>
  <si>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</si>
  <si>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</si>
  <si>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</si>
  <si>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</si>
  <si>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</si>
  <si>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</si>
  <si>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</si>
  <si>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</si>
  <si>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</si>
  <si>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</si>
  <si>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</si>
  <si>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</si>
  <si>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</si>
  <si>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</si>
  <si>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</si>
  <si>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</si>
  <si>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</si>
  <si>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</si>
  <si>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</si>
  <si>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</si>
  <si>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</si>
  <si>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</si>
  <si>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</si>
  <si>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</si>
  <si>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</si>
  <si>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</si>
  <si>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</si>
  <si>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</si>
  <si>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</si>
  <si>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</si>
  <si>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</si>
  <si>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</si>
  <si>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</si>
  <si>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</si>
  <si>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</si>
  <si>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</si>
  <si>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</si>
  <si>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</si>
  <si>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</si>
  <si>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</si>
  <si>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</si>
  <si>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</si>
  <si>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</si>
  <si>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</si>
  <si>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</si>
  <si>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</si>
  <si>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</si>
  <si>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</si>
  <si>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</si>
  <si>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</si>
  <si>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</si>
  <si>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</si>
  <si>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</si>
  <si>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</si>
  <si>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</si>
  <si>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</si>
  <si>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</si>
  <si>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</si>
  <si>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</si>
  <si>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</si>
  <si>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</si>
  <si>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</si>
  <si>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</si>
  <si>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</si>
  <si>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</si>
  <si>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</si>
  <si>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</si>
  <si>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</si>
  <si>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</si>
  <si>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</si>
  <si>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</si>
  <si>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</si>
  <si>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</si>
  <si>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</si>
  <si>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</si>
  <si>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</si>
  <si>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</si>
  <si>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</si>
  <si>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</si>
  <si>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</si>
  <si>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</si>
  <si>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</si>
  <si>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</si>
  <si>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</si>
  <si>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</si>
  <si>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</si>
  <si>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</si>
  <si>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</si>
  <si>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</si>
  <si>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</si>
  <si>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</si>
  <si>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</si>
  <si>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</si>
  <si>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</si>
  <si>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</si>
  <si>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</si>
  <si>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</si>
  <si>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</si>
  <si>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</si>
  <si>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</si>
  <si>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</si>
  <si>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</si>
  <si>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</si>
  <si>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</si>
  <si>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</si>
  <si>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</si>
  <si>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</si>
  <si>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</si>
  <si>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</si>
  <si>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</si>
  <si>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</si>
  <si>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</si>
  <si>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</si>
  <si>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</si>
  <si>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</si>
  <si>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</si>
  <si>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</si>
  <si>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</si>
  <si>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</si>
  <si>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</si>
  <si>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</si>
  <si>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</si>
  <si>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</si>
  <si>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</si>
  <si>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</si>
  <si>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</si>
  <si>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</si>
  <si>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</si>
  <si>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</si>
  <si>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</si>
  <si>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</si>
  <si>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</si>
  <si>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</si>
  <si>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</si>
  <si>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</si>
  <si>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</si>
  <si>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</si>
  <si>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</si>
  <si>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</si>
  <si>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</si>
  <si>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</si>
  <si>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</si>
  <si>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</si>
  <si>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</si>
  <si>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</si>
  <si>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</si>
  <si>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</si>
  <si>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</si>
  <si>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</si>
  <si>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</si>
  <si>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</si>
  <si>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</si>
  <si>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</si>
  <si>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</si>
  <si>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</si>
  <si>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</si>
  <si>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</si>
  <si>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</si>
  <si>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</si>
  <si>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</si>
  <si>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</si>
  <si>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</si>
  <si>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</si>
  <si>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</si>
  <si>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</si>
  <si>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</si>
  <si>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</si>
  <si>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</si>
  <si>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</si>
  <si>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</si>
  <si>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</si>
  <si>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</si>
  <si>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</si>
  <si>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</si>
  <si>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</si>
  <si>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</si>
  <si>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</si>
  <si>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</si>
  <si>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</si>
  <si>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</si>
  <si>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</si>
  <si>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</si>
  <si>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</si>
  <si>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</si>
  <si>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</si>
  <si>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</si>
  <si>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</si>
  <si>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</si>
  <si>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</si>
  <si>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</si>
  <si>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</si>
  <si>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</si>
  <si>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</si>
  <si>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</si>
  <si>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</si>
  <si>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</si>
  <si>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</si>
  <si>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</si>
  <si>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</si>
  <si>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</si>
  <si>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</si>
  <si>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</si>
  <si>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</si>
  <si>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</si>
  <si>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</si>
  <si>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</si>
  <si>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</si>
  <si>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</si>
  <si>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</si>
  <si>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</si>
  <si>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</si>
  <si>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</si>
  <si>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</si>
  <si>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</si>
  <si>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</si>
  <si>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</si>
  <si>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</si>
  <si>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</si>
  <si>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</si>
  <si>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</si>
  <si>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</si>
  <si>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</si>
  <si>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</si>
  <si>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</si>
  <si>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</si>
  <si>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</si>
  <si>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</si>
  <si>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</si>
  <si>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</si>
  <si>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</si>
  <si>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</si>
  <si>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</si>
  <si>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</si>
  <si>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</si>
  <si>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</si>
  <si>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</si>
  <si>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</si>
  <si>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</si>
  <si>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</si>
  <si>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</si>
  <si>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</si>
  <si>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</si>
  <si>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</si>
  <si>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</si>
  <si>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</si>
  <si>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</si>
  <si>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</si>
  <si>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</si>
  <si>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</si>
  <si>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</si>
  <si>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</si>
  <si>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</si>
  <si>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</si>
  <si>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</si>
  <si>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</si>
  <si>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</si>
  <si>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</si>
  <si>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</si>
  <si>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</si>
  <si>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</si>
  <si>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</si>
  <si>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</si>
  <si>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</si>
  <si>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</si>
  <si>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</si>
  <si>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</si>
  <si>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</si>
  <si>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</si>
  <si>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</si>
  <si>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</si>
  <si>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</si>
  <si>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</si>
  <si>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</si>
  <si>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</si>
  <si>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</si>
  <si>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</si>
  <si>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</si>
  <si>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</si>
  <si>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</si>
  <si>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</si>
  <si>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</si>
  <si>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</si>
  <si>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</si>
  <si>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</si>
  <si>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</si>
  <si>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</si>
  <si>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</si>
  <si>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</si>
  <si>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</si>
  <si>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</si>
  <si>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</si>
  <si>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</si>
  <si>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</si>
  <si>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</si>
  <si>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</si>
  <si>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</si>
  <si>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</si>
  <si>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</si>
  <si>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</si>
  <si>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</si>
  <si>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</si>
  <si>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</si>
  <si>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</si>
  <si>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</si>
  <si>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</si>
  <si>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</si>
  <si>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</si>
  <si>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</si>
  <si>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</si>
  <si>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</si>
  <si>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</si>
  <si>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</si>
  <si>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</si>
  <si>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</si>
  <si>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</si>
  <si>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</si>
  <si>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</si>
  <si>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</si>
  <si>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</si>
  <si>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</si>
  <si>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</si>
  <si>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</si>
  <si>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</si>
  <si>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</si>
  <si>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</si>
  <si>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</si>
  <si>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</si>
  <si>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</si>
  <si>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</si>
  <si>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</si>
  <si>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</si>
  <si>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</si>
  <si>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</si>
  <si>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</si>
  <si>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</si>
  <si>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</si>
  <si>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</si>
  <si>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</si>
  <si>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</si>
  <si>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</si>
  <si>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</si>
  <si>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</si>
  <si>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</si>
  <si>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</si>
  <si>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</si>
  <si>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</si>
  <si>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</si>
  <si>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</si>
  <si>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</si>
  <si>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</si>
  <si>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</si>
  <si>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</si>
  <si>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</si>
  <si>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</si>
  <si>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</si>
  <si>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</si>
  <si>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</si>
  <si>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</si>
  <si>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</si>
  <si>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</si>
  <si>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</si>
  <si>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</si>
  <si>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</si>
  <si>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</si>
  <si>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</si>
  <si>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</si>
  <si>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</si>
  <si>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</si>
  <si>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</si>
  <si>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</si>
  <si>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</si>
  <si>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</si>
  <si>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</si>
  <si>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</si>
  <si>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</si>
  <si>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</si>
  <si>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</si>
  <si>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</si>
  <si>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</si>
  <si>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</si>
  <si>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</si>
  <si>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</si>
  <si>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</si>
  <si>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</si>
  <si>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</si>
  <si>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</si>
  <si>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</si>
  <si>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</si>
  <si>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</si>
  <si>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</si>
  <si>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</si>
  <si>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</si>
  <si>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</si>
  <si>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</si>
  <si>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</si>
  <si>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</si>
  <si>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</si>
  <si>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</si>
  <si>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</si>
  <si>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</si>
  <si>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</si>
  <si>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</si>
  <si>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</si>
  <si>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</si>
  <si>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</si>
  <si>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</si>
  <si>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</si>
  <si>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</si>
  <si>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</si>
  <si>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</si>
  <si>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</si>
  <si>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</si>
  <si>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</si>
  <si>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</si>
  <si>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</si>
  <si>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</si>
  <si>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</si>
  <si>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</si>
  <si>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</si>
  <si>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</si>
  <si>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</si>
  <si>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</si>
  <si>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</si>
  <si>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</si>
  <si>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</si>
  <si>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</si>
  <si>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</si>
  <si>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</si>
  <si>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</si>
  <si>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</si>
  <si>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</si>
  <si>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</si>
  <si>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</si>
  <si>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</si>
  <si>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</si>
  <si>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</si>
  <si>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</si>
  <si>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</si>
  <si>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</si>
  <si>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</si>
  <si>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</si>
  <si>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</si>
  <si>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</si>
  <si>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</si>
  <si>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</si>
  <si>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</si>
  <si>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</si>
  <si>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</si>
  <si>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</si>
  <si>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</si>
  <si>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</si>
  <si>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</si>
  <si>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</si>
  <si>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</si>
  <si>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</si>
  <si>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</si>
  <si>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</si>
  <si>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</si>
  <si>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</si>
  <si>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</si>
  <si>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</si>
  <si>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</si>
  <si>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</si>
  <si>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</si>
  <si>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</si>
  <si>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</si>
  <si>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</si>
  <si>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</si>
  <si>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</si>
  <si>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</si>
  <si>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</si>
  <si>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</si>
  <si>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</si>
  <si>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</si>
  <si>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</si>
  <si>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</si>
  <si>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</si>
  <si>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</si>
  <si>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</si>
  <si>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</si>
  <si>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</si>
  <si>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</si>
  <si>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</si>
  <si>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</si>
  <si>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</si>
  <si>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</si>
  <si>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</si>
  <si>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</si>
  <si>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</si>
  <si>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</si>
  <si>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</si>
  <si>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</si>
  <si>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</si>
  <si>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</si>
  <si>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</si>
  <si>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</si>
  <si>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</si>
  <si>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</si>
  <si>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</si>
  <si>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</si>
  <si>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</si>
  <si>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</si>
  <si>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</si>
  <si>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</si>
  <si>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</si>
  <si>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</si>
  <si>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</si>
  <si>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</si>
  <si>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</si>
  <si>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</si>
  <si>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</si>
  <si>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</si>
  <si>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</si>
  <si>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</si>
  <si>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</si>
  <si>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</si>
  <si>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</si>
  <si>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</si>
  <si>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</si>
  <si>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</si>
  <si>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</si>
  <si>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</si>
  <si>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</si>
  <si>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</si>
  <si>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</si>
  <si>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</si>
  <si>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</si>
  <si>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</si>
  <si>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</si>
  <si>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</si>
  <si>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</si>
  <si>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</si>
  <si>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</si>
  <si>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</si>
  <si>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</si>
  <si>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</si>
  <si>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</si>
  <si>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</si>
  <si>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</si>
  <si>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</si>
  <si>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</si>
  <si>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</si>
  <si>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</si>
  <si>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</si>
  <si>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</si>
  <si>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</si>
  <si>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</si>
  <si>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</si>
  <si>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</si>
  <si>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</si>
  <si>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</si>
  <si>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</si>
  <si>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</si>
  <si>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</si>
  <si>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</si>
  <si>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</si>
  <si>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</si>
  <si>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</si>
  <si>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</si>
  <si>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</si>
  <si>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</si>
  <si>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</si>
  <si>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</si>
  <si>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</si>
  <si>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</si>
  <si>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</si>
  <si>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</si>
  <si>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</si>
  <si>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</si>
  <si>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</si>
  <si>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</si>
  <si>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</si>
  <si>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</si>
  <si>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</si>
  <si>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</si>
  <si>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</si>
  <si>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</si>
  <si>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</si>
  <si>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</si>
  <si>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</si>
  <si>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</si>
  <si>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</si>
  <si>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</si>
  <si>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</si>
  <si>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</si>
  <si>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</si>
  <si>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</si>
  <si>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</si>
  <si>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</si>
  <si>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</si>
  <si>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</si>
  <si>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</si>
  <si>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</si>
  <si>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</si>
  <si>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</si>
  <si>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</si>
  <si>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</si>
  <si>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</si>
  <si>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</si>
  <si>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</si>
  <si>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</si>
  <si>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</si>
  <si>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</si>
  <si>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</si>
  <si>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</si>
  <si>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</si>
  <si>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</si>
  <si>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</si>
  <si>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</si>
  <si>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</si>
  <si>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</si>
  <si>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</si>
  <si>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</si>
  <si>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</si>
  <si>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</si>
  <si>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</si>
  <si>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</si>
  <si>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</si>
  <si>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</si>
  <si>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</si>
  <si>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</si>
  <si>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</si>
  <si>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</si>
  <si>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</si>
  <si>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</si>
  <si>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</si>
  <si>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</si>
  <si>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</si>
  <si>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</si>
  <si>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</si>
  <si>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</si>
  <si>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</si>
  <si>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</si>
  <si>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</si>
  <si>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</si>
  <si>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</si>
  <si>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</si>
  <si>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</si>
  <si>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</si>
  <si>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</si>
  <si>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</si>
  <si>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</si>
  <si>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</si>
  <si>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</si>
  <si>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</si>
  <si>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</si>
  <si>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</si>
  <si>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</si>
  <si>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</si>
  <si>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</si>
  <si>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</si>
  <si>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</si>
  <si>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</si>
  <si>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</si>
  <si>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</si>
  <si>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</si>
  <si>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</si>
  <si>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</si>
  <si>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</si>
  <si>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</si>
  <si>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</si>
  <si>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</si>
  <si>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</si>
  <si>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</si>
  <si>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</si>
  <si>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</si>
  <si>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</si>
  <si>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</si>
  <si>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</si>
  <si>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</si>
  <si>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</si>
  <si>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</si>
  <si>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</si>
  <si>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</si>
  <si>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</si>
  <si>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</si>
  <si>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</si>
  <si>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</si>
  <si>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</si>
  <si>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</si>
  <si>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</si>
  <si>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</si>
  <si>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</si>
  <si>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</si>
  <si>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</si>
  <si>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</si>
  <si>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</si>
  <si>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</si>
  <si>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</si>
  <si>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</si>
  <si>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</si>
  <si>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</si>
  <si>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</si>
  <si>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</si>
  <si>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</si>
  <si>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</si>
  <si>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</si>
  <si>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</si>
  <si>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</si>
  <si>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</si>
  <si>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</si>
  <si>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</si>
  <si>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</si>
  <si>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</si>
  <si>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</si>
  <si>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</si>
  <si>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</si>
  <si>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</si>
  <si>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</si>
  <si>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</si>
  <si>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</si>
  <si>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</si>
  <si>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</si>
  <si>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</si>
  <si>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</si>
  <si>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</si>
  <si>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</si>
  <si>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</si>
  <si>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</si>
  <si>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</si>
  <si>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</si>
  <si>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</si>
  <si>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</si>
  <si>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</si>
  <si>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</si>
  <si>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</si>
  <si>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</si>
  <si>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</si>
  <si>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</si>
  <si>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</si>
  <si>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</si>
  <si>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</si>
  <si>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</si>
  <si>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</si>
  <si>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</si>
  <si>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</si>
  <si>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</si>
  <si>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</si>
  <si>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</si>
  <si>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</si>
  <si>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</si>
  <si>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</si>
  <si>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</si>
  <si>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</si>
  <si>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</si>
  <si>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</si>
  <si>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</si>
  <si>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</si>
  <si>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</si>
  <si>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</si>
  <si>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</si>
  <si>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</si>
  <si>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</si>
  <si>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</si>
  <si>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</si>
  <si>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</si>
  <si>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</si>
  <si>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</si>
  <si>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</si>
  <si>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</si>
  <si>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</si>
  <si>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</si>
  <si>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</si>
  <si>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</si>
  <si>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</si>
  <si>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</si>
  <si>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</si>
  <si>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</si>
  <si>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</si>
  <si>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</si>
  <si>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</si>
  <si>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</si>
  <si>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</si>
  <si>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</si>
  <si>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</si>
  <si>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</si>
  <si>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</si>
  <si>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</si>
  <si>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</si>
  <si>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</si>
  <si>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</si>
  <si>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</si>
  <si>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</si>
  <si>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</si>
  <si>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</si>
  <si>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</si>
  <si>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</si>
  <si>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</si>
  <si>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</si>
  <si>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</si>
  <si>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</si>
  <si>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</si>
  <si>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</si>
  <si>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</si>
  <si>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</si>
  <si>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</si>
  <si>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</si>
  <si>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</si>
  <si>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</si>
  <si>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</si>
  <si>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</si>
  <si>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</si>
  <si>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</si>
  <si>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</si>
  <si>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</si>
  <si>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</si>
  <si>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</si>
  <si>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</si>
  <si>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</si>
  <si>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</si>
  <si>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</si>
  <si>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</si>
  <si>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</si>
  <si>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</si>
  <si>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</si>
  <si>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</si>
  <si>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</si>
  <si>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</si>
  <si>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</si>
  <si>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</si>
  <si>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</si>
  <si>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</si>
  <si>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</si>
  <si>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</si>
  <si>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</si>
  <si>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</si>
  <si>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</si>
  <si>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</si>
  <si>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</si>
  <si>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</si>
  <si>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</si>
  <si>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</si>
  <si>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</si>
  <si>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</si>
  <si>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</si>
  <si>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</si>
  <si>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</si>
  <si>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</si>
  <si>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</si>
  <si>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</si>
  <si>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</si>
  <si>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</si>
  <si>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</si>
  <si>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</si>
  <si>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</si>
  <si>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</si>
  <si>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</si>
  <si>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</si>
  <si>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</si>
  <si>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</si>
  <si>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</si>
  <si>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</si>
  <si>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</si>
  <si>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</si>
  <si>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</si>
  <si>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</si>
  <si>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</si>
  <si>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</si>
  <si>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</si>
  <si>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</si>
  <si>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</si>
  <si>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</si>
  <si>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</si>
  <si>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</si>
  <si>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</si>
  <si>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</si>
  <si>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</si>
  <si>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</si>
  <si>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</si>
  <si>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</si>
  <si>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</si>
  <si>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</si>
  <si>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</si>
  <si>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</si>
  <si>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</si>
  <si>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</si>
  <si>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</si>
  <si>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</si>
  <si>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</si>
  <si>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</si>
  <si>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</si>
  <si>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</si>
  <si>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</si>
  <si>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</si>
  <si>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</si>
  <si>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</si>
  <si>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</si>
  <si>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</si>
  <si>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</si>
  <si>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</si>
  <si>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</si>
  <si>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</si>
  <si>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</si>
  <si>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</si>
  <si>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</si>
  <si>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</si>
  <si>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</si>
  <si>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</si>
  <si>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</si>
  <si>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</si>
  <si>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</si>
  <si>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</si>
  <si>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</si>
  <si>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</si>
  <si>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</si>
  <si>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</si>
  <si>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</si>
  <si>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</si>
  <si>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</si>
  <si>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</si>
  <si>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</si>
  <si>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</si>
  <si>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</si>
  <si>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</si>
  <si>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</si>
  <si>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</si>
  <si>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</si>
  <si>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</si>
  <si>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</si>
  <si>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</si>
  <si>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</si>
  <si>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</si>
  <si>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</si>
  <si>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</si>
  <si>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</si>
  <si>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</si>
  <si>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</si>
  <si>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</si>
  <si>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</si>
  <si>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</si>
  <si>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</si>
  <si>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</si>
  <si>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</si>
  <si>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</si>
  <si>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</si>
  <si>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</si>
  <si>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</si>
  <si>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</si>
  <si>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</si>
  <si>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</si>
  <si>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</si>
  <si>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</si>
  <si>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</si>
  <si>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</si>
  <si>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</si>
  <si>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</si>
  <si>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</si>
  <si>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</si>
  <si>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</si>
  <si>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</si>
  <si>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</si>
  <si>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</si>
  <si>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</si>
  <si>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</si>
  <si>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</si>
  <si>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</si>
  <si>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</si>
  <si>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</si>
  <si>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</si>
  <si>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</si>
  <si>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</si>
  <si>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</si>
  <si>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</si>
  <si>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</si>
  <si>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</si>
  <si>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</si>
  <si>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</si>
  <si>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</si>
  <si>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</si>
  <si>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</si>
  <si>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</si>
  <si>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</si>
  <si>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</si>
  <si>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</si>
  <si>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</si>
  <si>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</si>
  <si>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</si>
  <si>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</si>
  <si>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</si>
  <si>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</si>
  <si>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</si>
  <si>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</si>
  <si>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</si>
  <si>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</si>
  <si>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</si>
  <si>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</si>
  <si>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</si>
  <si>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</si>
  <si>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</si>
  <si>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</si>
  <si>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</si>
  <si>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</si>
  <si>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</si>
  <si>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</si>
  <si>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</si>
  <si>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</si>
  <si>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</si>
  <si>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</si>
  <si>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</si>
  <si>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</si>
  <si>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</si>
  <si>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</si>
  <si>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</si>
  <si>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</si>
  <si>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</si>
  <si>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</si>
  <si>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</si>
  <si>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</si>
  <si>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</si>
  <si>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</si>
  <si>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</si>
  <si>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</si>
  <si>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</si>
  <si>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</si>
  <si>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</si>
  <si>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</si>
  <si>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</si>
  <si>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</si>
  <si>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</si>
  <si>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</si>
  <si>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</si>
  <si>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</si>
  <si>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</si>
  <si>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</si>
  <si>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</si>
  <si>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</si>
  <si>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</si>
  <si>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</si>
  <si>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</si>
  <si>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</si>
  <si>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</si>
  <si>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</si>
  <si>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</si>
  <si>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</si>
  <si>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</si>
  <si>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</si>
  <si>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</si>
  <si>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</si>
  <si>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</si>
  <si>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</si>
  <si>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</si>
  <si>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</si>
  <si>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</si>
  <si>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</si>
  <si>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</si>
  <si>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</si>
  <si>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</si>
  <si>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</si>
  <si>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</si>
  <si>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</si>
  <si>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</si>
  <si>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</si>
  <si>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</si>
  <si>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</si>
  <si>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</si>
  <si>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</si>
  <si>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</si>
  <si>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</si>
  <si>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</si>
  <si>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</si>
  <si>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</si>
  <si>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</si>
  <si>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</si>
  <si>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</si>
  <si>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</si>
  <si>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</si>
  <si>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</si>
  <si>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</si>
  <si>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</si>
  <si>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</si>
  <si>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</si>
  <si>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</si>
  <si>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</si>
  <si>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</si>
  <si>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</si>
  <si>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</si>
  <si>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</si>
  <si>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</si>
  <si>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</si>
  <si>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</si>
  <si>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</si>
  <si>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</si>
  <si>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</si>
  <si>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</si>
  <si>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</si>
  <si>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</si>
  <si>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</si>
  <si>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</si>
  <si>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</si>
  <si>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</si>
  <si>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</si>
  <si>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</si>
  <si>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</si>
  <si>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</si>
  <si>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</si>
  <si>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</si>
  <si>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</si>
  <si>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</si>
  <si>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</si>
  <si>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</si>
  <si>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</si>
  <si>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</si>
  <si>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</si>
  <si>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</si>
  <si>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</si>
  <si>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</si>
  <si>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</si>
  <si>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</si>
  <si>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</si>
  <si>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</si>
  <si>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</si>
  <si>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</si>
  <si>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</si>
  <si>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</si>
  <si>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</si>
  <si>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</si>
  <si>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</si>
  <si>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</si>
  <si>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</si>
  <si>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</si>
  <si>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</si>
  <si>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</si>
  <si>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</si>
  <si>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</si>
  <si>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</si>
  <si>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</si>
  <si>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</si>
  <si>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</si>
  <si>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</si>
  <si>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</si>
  <si>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</si>
  <si>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</si>
  <si>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</si>
  <si>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</si>
  <si>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</si>
  <si>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</si>
  <si>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</si>
  <si>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</si>
  <si>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</si>
  <si>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</si>
  <si>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</si>
  <si>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</si>
  <si>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</si>
  <si>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</si>
  <si>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</si>
  <si>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</si>
  <si>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</si>
  <si>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</si>
  <si>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</si>
  <si>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</si>
  <si>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</si>
  <si>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</si>
  <si>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</si>
  <si>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</si>
  <si>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</si>
  <si>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</si>
  <si>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</si>
  <si>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</si>
  <si>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</si>
  <si>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</si>
  <si>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</si>
  <si>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</si>
  <si>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</si>
  <si>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</si>
  <si>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</si>
  <si>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</si>
  <si>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</si>
  <si>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</si>
  <si>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</si>
  <si>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</si>
  <si>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</si>
  <si>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</si>
  <si>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</si>
  <si>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</si>
  <si>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</si>
  <si>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</si>
  <si>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</si>
  <si>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</si>
  <si>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</si>
  <si>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</si>
  <si>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</si>
  <si>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</si>
  <si>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</si>
  <si>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</si>
  <si>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</si>
  <si>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</si>
  <si>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</si>
  <si>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</si>
  <si>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</si>
  <si>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</si>
  <si>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</si>
  <si>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</si>
  <si>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</si>
  <si>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</si>
  <si>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</si>
  <si>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</si>
  <si>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</si>
  <si>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</si>
  <si>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</si>
  <si>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</si>
  <si>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</si>
  <si>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</si>
  <si>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</si>
  <si>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</si>
  <si>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</si>
  <si>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</si>
  <si>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</si>
  <si>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</si>
  <si>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</si>
  <si>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</si>
  <si>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</si>
  <si>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</si>
  <si>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</si>
  <si>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</si>
  <si>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</si>
  <si>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</si>
  <si>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</si>
  <si>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</si>
  <si>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</si>
  <si>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</si>
  <si>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</si>
  <si>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</si>
  <si>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</si>
  <si>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</si>
  <si>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</si>
  <si>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</si>
  <si>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</si>
  <si>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</si>
  <si>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</si>
  <si>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</si>
  <si>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</si>
  <si>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</si>
  <si>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</si>
  <si>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</si>
  <si>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</si>
  <si>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</si>
  <si>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</si>
  <si>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</si>
  <si>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</si>
  <si>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</si>
  <si>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</si>
  <si>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</si>
  <si>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</si>
  <si>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</si>
  <si>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</si>
  <si>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</si>
  <si>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</si>
  <si>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</si>
  <si>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</si>
  <si>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</si>
  <si>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</si>
  <si>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</si>
  <si>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</si>
  <si>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</si>
  <si>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</si>
  <si>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</si>
  <si>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</si>
  <si>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</si>
  <si>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</si>
  <si>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</si>
  <si>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</si>
  <si>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</si>
  <si>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</si>
  <si>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</si>
  <si>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</si>
  <si>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</si>
  <si>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</si>
  <si>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</si>
  <si>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</si>
  <si>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</si>
  <si>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</si>
  <si>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</si>
  <si>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</si>
  <si>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</si>
  <si>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</si>
  <si>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</si>
  <si>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</si>
  <si>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</si>
  <si>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</si>
  <si>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</si>
  <si>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</si>
  <si>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</si>
  <si>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</si>
  <si>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</si>
  <si>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</si>
  <si>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</si>
  <si>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</si>
  <si>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</si>
  <si>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</si>
  <si>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</si>
  <si>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</si>
  <si>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</si>
  <si>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</si>
  <si>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</si>
  <si>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</si>
  <si>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</si>
  <si>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</si>
  <si>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</si>
  <si>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</si>
  <si>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</si>
  <si>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</si>
  <si>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</si>
  <si>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</si>
  <si>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</si>
  <si>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</si>
  <si>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</si>
  <si>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</si>
  <si>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</si>
  <si>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</si>
  <si>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</si>
  <si>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</si>
  <si>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</si>
  <si>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</si>
  <si>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</si>
  <si>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</si>
  <si>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</si>
  <si>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</si>
  <si>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</si>
  <si>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</si>
  <si>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</si>
  <si>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</si>
  <si>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</si>
  <si>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</si>
  <si>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</si>
  <si>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</si>
  <si>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</si>
  <si>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</si>
  <si>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</si>
  <si>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</si>
  <si>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</si>
  <si>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</si>
  <si>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</si>
  <si>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</si>
  <si>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</si>
  <si>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</si>
  <si>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</si>
  <si>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</si>
  <si>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</si>
  <si>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</si>
  <si>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</si>
  <si>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</si>
  <si>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</si>
  <si>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</si>
  <si>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</si>
  <si>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</si>
  <si>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</si>
  <si>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</si>
  <si>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</si>
  <si>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</si>
  <si>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</si>
  <si>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</si>
  <si>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</si>
  <si>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</si>
  <si>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</si>
  <si>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</si>
  <si>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</si>
  <si>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</si>
  <si>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</si>
  <si>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</si>
  <si>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</si>
  <si>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</si>
  <si>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</si>
  <si>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</si>
  <si>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</si>
  <si>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</si>
  <si>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</si>
  <si>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</si>
  <si>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</si>
  <si>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</si>
  <si>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</si>
  <si>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</si>
  <si>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</si>
  <si>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</si>
  <si>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</si>
  <si>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</si>
  <si>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</si>
  <si>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</si>
  <si>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</si>
  <si>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</si>
  <si>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</si>
  <si>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</si>
  <si>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</si>
  <si>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</si>
  <si>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</si>
  <si>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</si>
  <si>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</si>
  <si>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</si>
  <si>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</si>
  <si>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</si>
  <si>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</si>
  <si>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</si>
  <si>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</si>
  <si>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</si>
  <si>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</si>
  <si>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</si>
  <si>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</si>
  <si>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</si>
  <si>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</si>
  <si>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</si>
  <si>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</si>
  <si>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</si>
  <si>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</si>
  <si>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</si>
  <si>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</si>
  <si>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</si>
  <si>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</si>
  <si>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</si>
  <si>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</si>
  <si>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</si>
  <si>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</si>
  <si>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</si>
  <si>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</si>
  <si>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</si>
  <si>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</si>
  <si>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</si>
  <si>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</si>
  <si>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</si>
  <si>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</si>
  <si>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</si>
  <si>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</si>
  <si>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</si>
  <si>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</si>
  <si>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</si>
  <si>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</si>
  <si>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</si>
  <si>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</si>
  <si>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</si>
  <si>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</si>
  <si>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</si>
  <si>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</si>
  <si>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</si>
  <si>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</si>
  <si>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</si>
  <si>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</si>
  <si>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</si>
  <si>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</si>
  <si>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</si>
  <si>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</si>
  <si>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</si>
  <si>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</si>
  <si>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</si>
  <si>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</si>
  <si>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</si>
  <si>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</si>
  <si>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</si>
  <si>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</si>
  <si>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</si>
  <si>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</si>
  <si>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</si>
  <si>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</si>
  <si>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</si>
  <si>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</si>
  <si>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</si>
  <si>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</si>
  <si>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</si>
  <si>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</si>
  <si>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</si>
  <si>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</si>
  <si>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</si>
  <si>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</si>
  <si>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</si>
  <si>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</si>
  <si>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</si>
  <si>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</si>
  <si>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</si>
  <si>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</si>
  <si>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</si>
  <si>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</si>
  <si>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</si>
  <si>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</si>
  <si>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</si>
  <si>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</si>
  <si>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</si>
  <si>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</si>
  <si>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</si>
  <si>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</si>
  <si>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</si>
  <si>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</si>
  <si>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</si>
  <si>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</si>
  <si>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</si>
  <si>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</si>
  <si>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</si>
  <si>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</si>
  <si>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</si>
  <si>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</si>
  <si>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</si>
  <si>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</si>
  <si>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</si>
  <si>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</si>
  <si>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</si>
  <si>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</si>
  <si>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</si>
  <si>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</si>
  <si>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</si>
  <si>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</si>
  <si>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</si>
  <si>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</si>
  <si>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</si>
  <si>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</si>
  <si>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</si>
  <si>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</si>
  <si>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</si>
  <si>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</si>
  <si>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</si>
  <si>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</si>
  <si>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</si>
  <si>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</si>
  <si>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</si>
  <si>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</si>
  <si>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</si>
  <si>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</si>
  <si>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</si>
  <si>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</si>
  <si>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</si>
  <si>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</si>
  <si>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</si>
  <si>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</si>
  <si>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</si>
  <si>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</si>
  <si>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</si>
  <si>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</si>
  <si>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</si>
  <si>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</si>
  <si>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</si>
  <si>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</si>
  <si>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</si>
  <si>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</si>
  <si>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</si>
  <si>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</si>
  <si>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</si>
  <si>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</si>
  <si>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</si>
  <si>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</si>
  <si>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</si>
  <si>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</si>
  <si>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</si>
  <si>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</si>
  <si>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</si>
  <si>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</si>
  <si>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</si>
  <si>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</si>
  <si>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</si>
  <si>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</si>
  <si>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</si>
  <si>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</si>
  <si>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</si>
  <si>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</si>
  <si>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</si>
  <si>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</si>
  <si>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</si>
  <si>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</si>
  <si>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</si>
  <si>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</si>
  <si>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</si>
  <si>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</si>
  <si>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</si>
  <si>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</si>
  <si>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</si>
  <si>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</si>
  <si>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</si>
  <si>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</si>
  <si>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</si>
  <si>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</si>
  <si>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</si>
  <si>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</si>
  <si>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</si>
  <si>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</si>
  <si>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</si>
  <si>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</si>
  <si>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</si>
  <si>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</si>
  <si>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</si>
  <si>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</si>
  <si>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</si>
  <si>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</si>
  <si>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</si>
  <si>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</si>
  <si>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</si>
  <si>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</si>
  <si>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</si>
  <si>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</si>
  <si>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</si>
  <si>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</si>
  <si>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</si>
  <si>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</si>
  <si>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</si>
  <si>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</si>
  <si>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</si>
  <si>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</si>
  <si>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</si>
  <si>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</si>
  <si>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</si>
  <si>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</si>
  <si>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</si>
  <si>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</si>
  <si>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</si>
  <si>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</si>
  <si>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</si>
  <si>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</si>
  <si>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</si>
  <si>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</si>
  <si>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</si>
  <si>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</si>
  <si>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</si>
  <si>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</si>
  <si>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</si>
  <si>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</si>
  <si>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</si>
  <si>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</si>
  <si>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</si>
  <si>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</si>
  <si>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</si>
  <si>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</si>
  <si>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</si>
  <si>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</si>
  <si>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</si>
  <si>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</si>
  <si>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</si>
  <si>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</si>
  <si>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</si>
  <si>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</si>
  <si>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</si>
  <si>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</si>
  <si>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</si>
  <si>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</si>
  <si>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</si>
  <si>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</si>
  <si>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</si>
  <si>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</si>
  <si>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</si>
  <si>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</si>
  <si>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</si>
  <si>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</si>
  <si>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</si>
  <si>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</si>
  <si>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</si>
  <si>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</si>
  <si>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</si>
  <si>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</si>
  <si>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</si>
  <si>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</si>
  <si>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</si>
  <si>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</si>
  <si>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</si>
  <si>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</si>
  <si>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</si>
  <si>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</si>
  <si>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</si>
  <si>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</si>
  <si>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</si>
  <si>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</si>
  <si>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</si>
  <si>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</si>
  <si>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</si>
  <si>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</si>
  <si>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</si>
  <si>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</si>
  <si>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</si>
  <si>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</si>
  <si>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</si>
  <si>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</si>
  <si>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</si>
  <si>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</si>
  <si>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</si>
  <si>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</si>
  <si>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</si>
  <si>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</si>
  <si>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</si>
  <si>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</si>
  <si>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</si>
  <si>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</si>
  <si>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</si>
  <si>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</si>
  <si>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</si>
  <si>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</si>
  <si>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</si>
  <si>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</si>
  <si>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</si>
  <si>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</si>
  <si>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</si>
  <si>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</si>
  <si>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</si>
  <si>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</si>
  <si>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</si>
  <si>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</si>
  <si>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</si>
  <si>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</si>
  <si>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</si>
  <si>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</si>
  <si>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</si>
  <si>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</si>
  <si>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</si>
  <si>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</si>
  <si>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</si>
  <si>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</si>
  <si>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</si>
  <si>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</si>
  <si>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</si>
  <si>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</si>
  <si>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</si>
  <si>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</si>
  <si>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</si>
  <si>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</si>
  <si>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</si>
  <si>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</si>
  <si>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</si>
  <si>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</si>
  <si>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</si>
  <si>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</si>
  <si>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</si>
  <si>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</si>
  <si>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</si>
  <si>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</si>
  <si>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</si>
  <si>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</si>
  <si>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</si>
  <si>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</si>
  <si>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</si>
  <si>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</si>
  <si>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</si>
  <si>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</si>
  <si>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</si>
  <si>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</si>
  <si>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</si>
  <si>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</si>
  <si>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</si>
  <si>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</si>
  <si>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</si>
  <si>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</si>
  <si>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</si>
  <si>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</si>
  <si>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</si>
  <si>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</si>
  <si>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</si>
  <si>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</si>
  <si>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</si>
  <si>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</si>
  <si>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</si>
  <si>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</si>
  <si>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</si>
  <si>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</si>
  <si>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</si>
  <si>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</si>
  <si>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</si>
  <si>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</si>
  <si>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</si>
  <si>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</si>
  <si>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</si>
  <si>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</si>
  <si>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</si>
  <si>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</si>
  <si>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</si>
  <si>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</si>
  <si>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</si>
  <si>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</si>
  <si>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</si>
  <si>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</si>
  <si>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</si>
  <si>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</si>
  <si>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</si>
  <si>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</si>
  <si>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</si>
  <si>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</si>
  <si>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</si>
  <si>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</si>
  <si>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</si>
  <si>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</si>
  <si>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</si>
  <si>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</si>
  <si>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</si>
  <si>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</si>
  <si>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</si>
  <si>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</si>
  <si>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</si>
  <si>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</si>
  <si>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</si>
  <si>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</si>
  <si>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</si>
  <si>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</si>
  <si>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</si>
  <si>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</si>
  <si>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</si>
  <si>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</si>
  <si>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</si>
  <si>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</si>
  <si>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</si>
  <si>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</si>
  <si>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</si>
  <si>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</si>
  <si>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</si>
  <si>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</si>
  <si>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</si>
  <si>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</si>
  <si>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</si>
  <si>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</si>
  <si>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</si>
  <si>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</si>
  <si>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</si>
  <si>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</si>
  <si>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</si>
  <si>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</si>
  <si>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</si>
  <si>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</si>
  <si>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</si>
  <si>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</si>
  <si>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</si>
  <si>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</si>
  <si>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</si>
  <si>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</si>
  <si>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</si>
  <si>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</si>
  <si>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</si>
  <si>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</si>
  <si>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</si>
  <si>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</si>
  <si>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</si>
  <si>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</si>
  <si>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</si>
  <si>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</si>
  <si>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</si>
  <si>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</si>
  <si>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</si>
  <si>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</si>
  <si>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</si>
  <si>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</si>
  <si>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</si>
  <si>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</si>
  <si>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</si>
  <si>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</si>
  <si>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</si>
  <si>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</si>
  <si>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</si>
  <si>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</si>
  <si>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</si>
  <si>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</si>
  <si>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</si>
  <si>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</si>
  <si>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</si>
  <si>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</si>
  <si>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</si>
  <si>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</si>
  <si>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</si>
  <si>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</si>
  <si>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</si>
  <si>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</si>
  <si>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</si>
  <si>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</si>
  <si>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</si>
  <si>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</si>
  <si>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</si>
  <si>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</si>
  <si>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</si>
  <si>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</si>
  <si>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</si>
  <si>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</si>
  <si>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</si>
  <si>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</si>
  <si>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</si>
  <si>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</si>
  <si>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</si>
  <si>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</si>
  <si>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</si>
  <si>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</si>
  <si>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</si>
  <si>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</si>
  <si>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</si>
  <si>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</si>
  <si>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</si>
  <si>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</si>
  <si>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</si>
  <si>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</si>
  <si>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</si>
  <si>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</si>
  <si>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</si>
  <si>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</si>
  <si>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</si>
  <si>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</si>
  <si>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</si>
  <si>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</si>
  <si>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</si>
  <si>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</si>
  <si>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</si>
  <si>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</si>
  <si>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</si>
  <si>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</si>
  <si>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</si>
  <si>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</si>
  <si>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</si>
  <si>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</si>
  <si>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</si>
  <si>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</si>
  <si>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</si>
  <si>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</si>
  <si>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</si>
  <si>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</si>
  <si>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</si>
  <si>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</si>
  <si>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</si>
  <si>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</si>
  <si>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</si>
  <si>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</si>
  <si>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</si>
  <si>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</si>
  <si>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</si>
  <si>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</si>
  <si>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</si>
  <si>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</si>
  <si>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</si>
  <si>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</si>
  <si>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</si>
  <si>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</si>
  <si>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</si>
  <si>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</si>
  <si>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</si>
  <si>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</si>
  <si>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</si>
  <si>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</si>
  <si>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</si>
  <si>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</si>
  <si>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</si>
  <si>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</si>
  <si>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</si>
  <si>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</si>
  <si>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</si>
  <si>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</si>
  <si>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</si>
  <si>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</si>
  <si>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</si>
  <si>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</si>
  <si>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</si>
  <si>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</si>
  <si>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</si>
  <si>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</si>
  <si>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</si>
  <si>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</si>
  <si>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</si>
  <si>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</si>
  <si>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</si>
  <si>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</si>
  <si>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</si>
  <si>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</si>
  <si>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</si>
  <si>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</si>
  <si>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</si>
  <si>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</si>
  <si>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</si>
  <si>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</si>
  <si>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</si>
  <si>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</si>
  <si>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</si>
  <si>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</si>
  <si>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</si>
  <si>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</si>
  <si>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</si>
  <si>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</si>
  <si>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</si>
  <si>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</si>
  <si>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</si>
  <si>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</si>
  <si>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</si>
  <si>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</si>
  <si>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</si>
  <si>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</si>
  <si>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</si>
  <si>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</si>
  <si>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</si>
  <si>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</si>
  <si>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</si>
  <si>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</si>
  <si>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</si>
  <si>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</si>
  <si>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</si>
  <si>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</si>
  <si>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</si>
  <si>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</si>
  <si>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</si>
  <si>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</si>
  <si>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</si>
  <si>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</si>
  <si>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</si>
  <si>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</si>
  <si>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</si>
  <si>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</si>
  <si>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</si>
  <si>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</si>
  <si>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</si>
  <si>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</si>
  <si>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</si>
  <si>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</si>
  <si>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</si>
  <si>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</si>
  <si>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</si>
  <si>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</si>
  <si>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</si>
  <si>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</si>
  <si>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</si>
  <si>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</si>
  <si>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</si>
  <si>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</si>
  <si>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</si>
  <si>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</si>
  <si>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</si>
  <si>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</si>
  <si>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</si>
  <si>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</si>
  <si>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</si>
  <si>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</si>
  <si>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</si>
  <si>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</si>
  <si>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</si>
  <si>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</si>
  <si>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</si>
  <si>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</si>
  <si>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</si>
  <si>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</si>
  <si>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</si>
  <si>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</si>
  <si>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</si>
  <si>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</si>
  <si>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</si>
  <si>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</si>
  <si>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</si>
  <si>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</si>
  <si>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</si>
  <si>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</si>
  <si>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</si>
  <si>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</si>
  <si>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</si>
  <si>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</si>
  <si>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</si>
  <si>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</si>
  <si>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</si>
  <si>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</si>
  <si>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</si>
  <si>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</si>
  <si>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</si>
  <si>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</si>
  <si>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</si>
  <si>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</si>
  <si>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</si>
  <si>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</si>
  <si>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</si>
  <si>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</si>
  <si>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</si>
  <si>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</si>
  <si>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</si>
  <si>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</si>
  <si>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</si>
  <si>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</si>
  <si>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</si>
  <si>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</si>
  <si>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</si>
  <si>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</si>
  <si>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</si>
  <si>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</si>
  <si>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</si>
  <si>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</si>
  <si>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</si>
  <si>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</si>
  <si>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</si>
  <si>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</si>
  <si>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</si>
  <si>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</si>
  <si>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</si>
  <si>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</si>
  <si>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</si>
  <si>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</si>
  <si>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</si>
  <si>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</si>
  <si>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</si>
  <si>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</si>
  <si>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</si>
  <si>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</si>
  <si>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</si>
  <si>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</si>
  <si>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</si>
  <si>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</si>
  <si>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</si>
  <si>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</si>
  <si>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</si>
  <si>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</si>
  <si>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</si>
  <si>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</si>
  <si>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</si>
  <si>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</si>
  <si>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</si>
  <si>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</si>
  <si>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</si>
  <si>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</si>
  <si>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</si>
  <si>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</si>
  <si>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</si>
  <si>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</si>
  <si>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</si>
  <si>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</si>
  <si>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</si>
  <si>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</si>
  <si>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</si>
  <si>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</si>
  <si>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</si>
  <si>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</si>
  <si>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</si>
  <si>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</si>
  <si>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</si>
  <si>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</si>
  <si>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</si>
  <si>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</si>
  <si>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</si>
  <si>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</si>
  <si>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</si>
  <si>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</si>
  <si>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</si>
  <si>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</si>
  <si>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</si>
  <si>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</si>
  <si>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</si>
  <si>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</si>
  <si>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</si>
  <si>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</si>
  <si>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</si>
  <si>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</si>
  <si>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</si>
  <si>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</si>
  <si>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</si>
  <si>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</si>
  <si>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</si>
  <si>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</si>
  <si>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</si>
  <si>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</si>
  <si>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</si>
  <si>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</si>
  <si>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</si>
  <si>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</si>
  <si>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</si>
  <si>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</si>
  <si>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</si>
  <si>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</si>
  <si>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</si>
  <si>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</si>
  <si>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</si>
  <si>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</si>
  <si>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</si>
  <si>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</si>
  <si>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</si>
  <si>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</si>
  <si>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</si>
  <si>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</si>
  <si>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</si>
  <si>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</si>
  <si>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</si>
  <si>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</si>
  <si>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</si>
  <si>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</si>
  <si>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</si>
  <si>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</si>
  <si>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</si>
  <si>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</si>
  <si>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</si>
  <si>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</si>
  <si>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</si>
  <si>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</si>
  <si>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</si>
  <si>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</si>
  <si>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</si>
  <si>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</si>
  <si>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</si>
  <si>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</si>
  <si>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</si>
  <si>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</si>
  <si>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</si>
  <si>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</si>
  <si>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</si>
  <si>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</si>
  <si>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</si>
  <si>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</si>
  <si>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</si>
  <si>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</si>
  <si>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</si>
  <si>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</si>
  <si>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</si>
  <si>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</si>
  <si>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</si>
  <si>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</si>
  <si>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</si>
  <si>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</si>
  <si>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</si>
  <si>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</si>
  <si>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</si>
  <si>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</si>
  <si>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</si>
  <si>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</si>
  <si>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</si>
  <si>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</si>
  <si>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</si>
  <si>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</si>
  <si>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</si>
  <si>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</si>
  <si>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</si>
  <si>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</si>
  <si>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</si>
  <si>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</si>
  <si>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</si>
  <si>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</si>
  <si>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</si>
  <si>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</si>
  <si>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</si>
  <si>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</si>
  <si>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</si>
  <si>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</si>
  <si>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</si>
  <si>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</si>
  <si>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</si>
  <si>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</si>
  <si>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</si>
  <si>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</si>
  <si>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</si>
  <si>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</si>
  <si>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</si>
  <si>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</si>
  <si>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</si>
  <si>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</si>
  <si>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</si>
  <si>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</si>
  <si>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</si>
  <si>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</si>
  <si>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</si>
  <si>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</si>
  <si>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</si>
  <si>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</si>
  <si>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</si>
  <si>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</si>
  <si>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</si>
  <si>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</si>
  <si>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</si>
  <si>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</si>
  <si>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</si>
  <si>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</si>
  <si>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</si>
  <si>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</si>
  <si>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</si>
  <si>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</si>
  <si>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</si>
  <si>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</si>
  <si>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</si>
  <si>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</si>
  <si>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</si>
  <si>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</si>
  <si>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</si>
  <si>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</si>
  <si>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</si>
  <si>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</si>
  <si>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</si>
  <si>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</si>
  <si>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</si>
  <si>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</si>
  <si>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</si>
  <si>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</si>
  <si>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</si>
  <si>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</si>
  <si>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</si>
  <si>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</si>
  <si>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</si>
  <si>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</si>
  <si>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</si>
  <si>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</si>
  <si>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</si>
  <si>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</si>
  <si>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</si>
  <si>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</si>
  <si>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</si>
  <si>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</si>
  <si>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</si>
  <si>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</si>
  <si>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</si>
  <si>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</si>
  <si>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</si>
  <si>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</si>
  <si>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</si>
  <si>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</si>
  <si>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</si>
  <si>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</si>
  <si>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</si>
  <si>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</si>
  <si>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</si>
  <si>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</si>
  <si>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</si>
  <si>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</si>
  <si>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</si>
  <si>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</si>
  <si>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</si>
  <si>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</si>
  <si>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</si>
  <si>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</si>
  <si>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</si>
  <si>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</si>
  <si>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</si>
  <si>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</si>
  <si>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</si>
  <si>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</si>
  <si>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</si>
  <si>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</si>
  <si>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</si>
  <si>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</si>
  <si>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</si>
  <si>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</si>
  <si>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</si>
  <si>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</si>
  <si>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</si>
  <si>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</si>
  <si>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</si>
  <si>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</si>
  <si>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</si>
  <si>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</si>
  <si>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</si>
  <si>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</si>
  <si>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</si>
  <si>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</si>
  <si>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</si>
  <si>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</si>
  <si>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</si>
  <si>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</si>
  <si>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</si>
  <si>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</si>
  <si>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</si>
  <si>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</si>
  <si>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</si>
  <si>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</si>
  <si>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</si>
  <si>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</si>
  <si>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</si>
  <si>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</si>
  <si>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</si>
  <si>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</si>
  <si>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</si>
  <si>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</si>
  <si>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</si>
  <si>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</si>
  <si>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</si>
  <si>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</si>
  <si>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</si>
  <si>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</si>
  <si>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</si>
  <si>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</si>
  <si>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</si>
  <si>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</si>
  <si>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</si>
  <si>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</si>
  <si>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</si>
  <si>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</si>
  <si>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</si>
  <si>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</si>
  <si>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</si>
  <si>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</si>
  <si>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</si>
  <si>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</si>
  <si>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</si>
  <si>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</si>
  <si>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</si>
  <si>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</si>
  <si>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</si>
  <si>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</si>
  <si>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</si>
  <si>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</si>
  <si>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</si>
  <si>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</si>
  <si>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</si>
  <si>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</si>
  <si>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</si>
  <si>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</si>
  <si>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</si>
  <si>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</si>
  <si>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</si>
  <si>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</si>
  <si>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</si>
  <si>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</si>
  <si>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</si>
  <si>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</si>
  <si>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</si>
  <si>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</si>
  <si>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</si>
  <si>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</si>
  <si>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</si>
  <si>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</si>
  <si>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</si>
  <si>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</si>
  <si>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</si>
  <si>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</si>
  <si>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</si>
  <si>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</si>
  <si>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</si>
  <si>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</si>
  <si>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</si>
  <si>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</si>
  <si>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</si>
  <si>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</si>
  <si>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</si>
  <si>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</si>
  <si>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</si>
  <si>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</si>
  <si>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</si>
  <si>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</si>
  <si>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</si>
  <si>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</si>
  <si>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</si>
  <si>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</si>
  <si>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</si>
  <si>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</si>
  <si>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</si>
  <si>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</si>
  <si>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</si>
  <si>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</si>
  <si>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</si>
  <si>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</si>
  <si>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</si>
  <si>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</si>
  <si>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</si>
  <si>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</si>
  <si>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</si>
  <si>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</si>
  <si>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</si>
  <si>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</si>
  <si>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</si>
  <si>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</si>
  <si>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</si>
  <si>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</si>
  <si>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</si>
  <si>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</si>
  <si>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</si>
  <si>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</si>
  <si>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</si>
  <si>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</si>
  <si>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</si>
  <si>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</si>
  <si>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</si>
  <si>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</si>
  <si>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</si>
  <si>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</si>
  <si>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</si>
  <si>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</si>
  <si>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</si>
  <si>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</si>
  <si>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</si>
  <si>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</si>
  <si>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</si>
  <si>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</si>
  <si>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</si>
  <si>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</si>
  <si>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</si>
  <si>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</si>
  <si>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</si>
  <si>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</si>
  <si>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</si>
  <si>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</si>
  <si>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</si>
  <si>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</si>
  <si>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</si>
  <si>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</si>
  <si>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</si>
  <si>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</si>
  <si>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</si>
  <si>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</si>
  <si>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</si>
  <si>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</si>
  <si>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</si>
  <si>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</si>
  <si>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</si>
  <si>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</si>
  <si>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</si>
  <si>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</si>
  <si>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</si>
  <si>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</si>
  <si>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</si>
  <si>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</si>
  <si>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</si>
  <si>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</si>
  <si>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</si>
  <si>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</si>
  <si>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</si>
  <si>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</si>
  <si>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</si>
  <si>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</si>
  <si>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</si>
  <si>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</si>
  <si>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</si>
  <si>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</si>
  <si>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</si>
  <si>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</si>
  <si>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</si>
  <si>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</si>
  <si>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</si>
  <si>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</si>
  <si>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</si>
  <si>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</si>
  <si>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</si>
  <si>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</si>
  <si>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</si>
  <si>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</si>
  <si>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</si>
  <si>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</si>
  <si>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</si>
  <si>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</si>
  <si>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</si>
  <si>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</si>
  <si>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</si>
  <si>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</si>
  <si>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</si>
  <si>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</si>
  <si>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</si>
  <si>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</si>
  <si>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</si>
  <si>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</si>
  <si>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</si>
  <si>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</si>
  <si>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</si>
  <si>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</si>
  <si>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</si>
  <si>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</si>
  <si>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</si>
  <si>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</si>
  <si>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</si>
  <si>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</si>
  <si>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</si>
  <si>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</si>
  <si>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</si>
  <si>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</si>
  <si>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</si>
  <si>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</si>
  <si>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</si>
  <si>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</si>
  <si>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</si>
  <si>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</si>
  <si>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</si>
  <si>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</si>
  <si>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</si>
  <si>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</si>
  <si>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</si>
  <si>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</si>
  <si>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</si>
  <si>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</si>
  <si>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</si>
  <si>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</si>
  <si>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</si>
  <si>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</si>
  <si>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</si>
  <si>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</si>
  <si>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</si>
  <si>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</si>
  <si>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</si>
  <si>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</si>
  <si>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</si>
  <si>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</si>
  <si>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</si>
  <si>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</si>
  <si>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</si>
  <si>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</si>
  <si>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</si>
  <si>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</si>
  <si>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</si>
  <si>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</si>
  <si>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</si>
  <si>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</si>
  <si>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</si>
  <si>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</si>
  <si>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</si>
  <si>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</si>
  <si>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</si>
  <si>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</si>
  <si>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</si>
  <si>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</si>
  <si>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</si>
  <si>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</si>
  <si>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</si>
  <si>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</si>
  <si>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</si>
  <si>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</si>
  <si>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</si>
  <si>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</si>
  <si>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</si>
  <si>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</si>
  <si>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</si>
  <si>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</si>
  <si>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</si>
  <si>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</si>
  <si>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</si>
  <si>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</si>
  <si>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</si>
  <si>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</si>
  <si>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</si>
  <si>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</si>
  <si>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</si>
  <si>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</si>
  <si>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</si>
  <si>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</si>
  <si>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</si>
  <si>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</si>
  <si>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</si>
  <si>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</si>
  <si>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</si>
  <si>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</si>
  <si>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</si>
  <si>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</si>
  <si>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</si>
  <si>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</si>
  <si>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</si>
  <si>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</si>
  <si>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</si>
  <si>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</si>
  <si>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</si>
  <si>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</si>
  <si>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</si>
  <si>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</si>
  <si>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</si>
  <si>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</si>
  <si>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</si>
  <si>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</si>
  <si>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</si>
  <si>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</si>
  <si>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</si>
  <si>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</si>
  <si>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</si>
  <si>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</si>
  <si>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</si>
  <si>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</si>
  <si>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</si>
  <si>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</si>
  <si>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</si>
  <si>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</si>
  <si>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</si>
  <si>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</si>
  <si>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</si>
  <si>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</si>
  <si>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</si>
  <si>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</si>
  <si>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</si>
  <si>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</si>
  <si>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</si>
  <si>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</si>
  <si>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</si>
  <si>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</si>
  <si>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</si>
  <si>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</si>
  <si>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</si>
  <si>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</si>
  <si>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</si>
  <si>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</si>
  <si>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</si>
  <si>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</si>
  <si>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</si>
  <si>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</si>
  <si>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</si>
  <si>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</si>
  <si>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</si>
  <si>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</si>
  <si>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</si>
  <si>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</si>
  <si>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</si>
  <si>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</si>
  <si>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</si>
  <si>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</si>
  <si>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</si>
  <si>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</si>
  <si>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</si>
  <si>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</si>
  <si>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</si>
  <si>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</si>
  <si>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</si>
  <si>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</si>
  <si>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</si>
  <si>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</si>
  <si>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</si>
  <si>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</si>
  <si>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</si>
  <si>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</si>
  <si>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</si>
  <si>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</si>
  <si>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</si>
  <si>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</si>
  <si>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</si>
  <si>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</si>
  <si>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</si>
  <si>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</si>
  <si>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</si>
  <si>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</si>
  <si>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</si>
  <si>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</si>
  <si>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</si>
  <si>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</si>
  <si>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</si>
  <si>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</si>
  <si>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</si>
  <si>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</si>
  <si>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</si>
  <si>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</si>
  <si>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</si>
  <si>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</si>
  <si>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</si>
  <si>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</si>
  <si>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</si>
  <si>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</si>
  <si>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</si>
  <si>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</si>
  <si>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</si>
  <si>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</si>
  <si>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</si>
  <si>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</si>
  <si>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</si>
  <si>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</si>
  <si>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</si>
  <si>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</si>
  <si>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</si>
  <si>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</si>
  <si>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</si>
  <si>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</si>
  <si>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</si>
  <si>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</si>
  <si>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</si>
  <si>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</si>
  <si>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</si>
  <si>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</si>
  <si>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</si>
  <si>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</si>
  <si>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</si>
  <si>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</si>
  <si>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</si>
  <si>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</si>
  <si>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</si>
  <si>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</si>
  <si>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</si>
  <si>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</si>
  <si>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</si>
  <si>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</si>
  <si>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</si>
  <si>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</si>
  <si>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</si>
  <si>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</si>
  <si>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</si>
  <si>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</si>
  <si>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</si>
  <si>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</si>
  <si>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</si>
  <si>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</si>
  <si>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</si>
  <si>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</si>
  <si>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</si>
  <si>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</si>
  <si>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</si>
  <si>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</si>
  <si>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</si>
  <si>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</si>
  <si>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</si>
  <si>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</si>
  <si>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</si>
  <si>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</si>
  <si>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</si>
  <si>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</si>
  <si>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</si>
  <si>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</si>
  <si>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</si>
  <si>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</si>
  <si>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</si>
  <si>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</si>
  <si>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</si>
  <si>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</si>
  <si>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</si>
  <si>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PCM-20251004-00000142</t>
  </si>
  <si>
    <t xml:space="preserve">5G_Cell SA No connection to unit flapping 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</si>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</sst>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271.19965636573761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0.12607997684972361</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45934.148082291664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45934.148082291664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45934.148082291664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45934.148082291664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45934.148082291664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45934.148082291664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45934.148082291664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45934.148082291664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45934.148082291664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45934.148082291664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45934.148082291664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45934.148082291664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45934.148082291664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45934.148082291664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45934.148082291664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45934.148082291664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45934.148082291664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45934.148082291664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45934.148082291664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45934.148082291664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45934.148082291664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45934.148082291664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45934.148082291664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45934.148082291664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45934.148082291664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45934.148082291664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45934.148082291664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45934.148082291664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45934.148082291664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45934.148082291664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45934.148082291664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45934.148082291664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45934.148082291664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45934.148082291664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45934.148082291664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45934.148082291664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45934.148082291664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45934.148082291664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45934.148082291664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45934.148082291664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45934.148082291664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45934.148082291664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45934.148082291664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45934.148082291664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45934.148082291664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45934.148082291664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45934.148082291664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45934.148082291664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45934.148082291664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242.49629988425295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127.42099895833235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109.14824432870228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0.31039710647746688</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11739</v>
      </c>
      <c r="E7" s="131"/>
      <c r="F7" s="132"/>
      <c r="G7" s="133">
        <f ca="1">IFERROR(NOW()-F7,"-")</f>
        <v>45934.148082291664</v>
      </c>
      <c r="H7" s="132"/>
      <c r="I7" s="18" t="str">
        <f>IFERROR(VLOOKUP(D7,DB!A:F,6,0),"")</f>
        <v>SCECO</v>
      </c>
      <c r="J7" s="18" t="str">
        <f>IFERROR(VLOOKUP(D7,DB!A:G,7,0),"")</f>
        <v>In progress</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45934.148082291664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45934.148082291664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45934.148082291664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45934.148082291664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45934.148082291664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45934.148082291664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45934.148082291664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45934.148082291664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45934.148082291664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45934.148082291664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45934.148082291664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45934.148082291664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45934.148082291664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45934.148082291664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45934.148082291664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45934.148082291664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45934.148082291664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45934.148082291664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45934.148082291664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45934.148082291664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45934.148082291664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45934.148082291664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45934.148082291664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45934.148082291664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45934.148082291664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45934.148082291664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45934.148082291664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45934.148082291664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45934.148082291664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45934.148082291664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45934.148082291664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45934.148082291664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45934.148082291664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45934.148082291664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45934.148082291664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45934.148082291664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45934.148082291664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45934.148082291664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45934.148082291664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45934.148082291664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45934.148082291664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45934.148082291664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45934.148082291664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45934.148082291664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45934.148082291664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45934.148082291664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45934.148082291664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45934.148082291664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45934.148082291664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45934.148082291664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45934.148082291664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45934.148082291664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45934.148082291664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45934.148082291664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45934.148082291664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45934.148082291664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45934.148082291664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45934.148082291664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45934.148082291664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45934.148082291664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45934.148082291664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45934.148082291664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45934.148082291664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45934.148082291664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45934.148082291664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45934.148082291664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45934.148082291664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45934.148082291664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45934.148082291664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45934.148082291664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45934.148082291664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45934.148082291664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45934.148082291664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45934.148082291664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45934.148082291664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45934.148082291664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45934.148082291664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45934.148082291664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45934.148082291664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45934.148082291664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45934.148082291664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45934.148082291664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45934.148082291664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45934.148082291664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45934.148082291664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45934.148082291664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45934.148082291664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45934.148082291664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45934.148082291664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45934.148082291664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45934.148082291664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45934.148082291664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45934.148082291664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45934.148082291664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45934.148082291664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45934.148082291664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45934.148082291664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45934.148082291664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45934.148082291664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45934.148082291664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45934.148082291664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45934.148082291664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45934.148082291664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45934.148082291664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45934.148082291664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45934.148082291664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45934.148082291664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45934.148082291664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45934.148082291664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45934.148082291664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45934.148082291664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45934.148082291664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45934.148082291664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45934.148082291664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45934.148082291664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45934.148082291664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45934.148082291664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45934.148082291664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45934.148082291664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45934.148082291664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45934.148082291664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45934.148082291664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45934.148082291664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45934.148082291664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45934.148082291664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45934.148082291664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45934.148082291664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45934.148082291664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45934.148082291664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45934.148082291664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45934.148082291664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45934.148082291664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45934.148082291664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45934.148082291664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45934.148082291664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45934.148082291664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45934.148082291664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45934.148082291664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45934.148082291664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45934.148082291664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45934.148082291664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45934.148082291664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45934.148082291664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45934.148082291664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45934.148082291664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45934.148082291664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45934.148082291664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45934.148082291664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45934.148082291664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45934.148082291664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45934.148082291664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45934.148082291664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45934.148082291664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45934.148082291664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45934.148082291664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45934.148082291664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45934.148082291664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45934.148082291664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45934.148082291664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45934.148082291664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45934.148082291664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45934.148082291664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45934.148082291664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45934.148082291664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45934.148082291664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45934.148082291664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45934.148082291664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45934.148082291664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45934.148082291664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45934.148082291664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45934.148082291664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45934.148082291664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45934.148082291664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45934.148082291664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45934.148082291664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45934.148082291664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45934.148082291664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45934.148082291664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45934.148082291664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45934.148082291664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45934.148082291664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45934.148082291664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45934.148082291664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45934.148082291664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45934.148082291664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45934.148082291664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45934.148082291664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45934.148082291664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45934.148082291664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45934.148082291664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45934.148082291664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45934.148082291664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45934.148082291664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45934.148082291664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45934.148082291664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45934.148082291664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45934.148082291664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45934.148082291664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45934.148082291664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45934.148082291664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45934.148082291664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45934.148082291664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45934.148082291664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45934.148082291664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45934.148082291664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45934.148082291664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45934.148082291664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45934.148082291664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45934.148082291664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45934.148082291664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45934.148082291664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45934.148082291664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45934.148082291664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45934.148082291664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45934.148082291664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45934.148082291664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45934.148082291664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45934.148082291664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45934.148082291664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45934.148082291664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45934.148082291664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45934.148082291664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45934.148082291664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45934.148082291664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45934.148082291664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45934.148082291664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45934.148082291664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45934.148082291664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45934.148082291664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45934.148082291664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45934.148082291664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45934.148082291664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45934.148082291664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45934.148082291664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45934.148082291664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45934.148082291664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45934.148082291664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45934.148082291664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45934.148082291664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45934.148082291664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45934.148082291664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45934.148082291664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45934.148082291664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45934.148082291664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45934.148082291664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45934.148082291664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45934.148082291664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45934.148082291664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45934.148082291664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45934.148082291664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45934.148082291664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45934.148082291664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45934.148082291664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45934.148082291664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45934.148082291664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45934.148082291664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45934.148082291664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45934.148082291664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45934.148082291664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45934.148082291664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45934.148082291664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45934.148082291664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45934.148082291664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45934.148082291664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45934.148082291664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45934.148082291664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45934.148082291664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45934.148082291664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45934.148082291664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45934.148082291664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45934.148082291664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45934.148082291664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45934.148082291664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45934.148082291664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45934.148082291664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45934.148082291664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45934.148082291664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45934.148082291664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45934.148082291664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45934.148082291664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45934.148082291664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45934.148082291664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45934.148082291664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45934.148082291664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45934.148082291664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45934.148082291664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45934.148082291664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45934.148082291664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45934.148082291664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45934.148082291664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45934.148082291664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45934.148082291664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45934.148082291664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45934.148082291664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45934.148082291664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45934.148082291664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45934.148082291664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45934.148082291664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45934.148082291664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45934.148082291664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45934.148082291664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45934.148082291664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45934.148082291664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45934.148082291664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45934.148082291664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45934.148082291664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45934.148082291664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45934.148082291664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45934.148082291664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45934.148082291664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45934.148082291664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45934.148082291664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45934.148082291664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45934.148082291664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45934.148082291664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45934.148082291664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45934.148082291664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45934.148082291664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45934.148082291664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45934.148082291664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45934.148082291664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45934.148082291664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45934.148082291664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45934.148082291664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45934.148082291664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45934.148082291664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45934.148082291664</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45934.148082291664</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45934.148082291664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45934.148082291664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45934.148082291664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45934.148082291664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45934.148082291664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45934.148082291664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45934.148082291664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45934.148082291664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45934.148082291664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45934.148082291664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45934.148082291664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45934.148082291664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45934.148082291664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45934.148082291664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45934.148082291664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45934.148082291664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45934.148082291664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45934.148082291664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45934.148082291664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45934.148082291664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45934.148082291664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45934.148082291664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45934.148082291664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45934.148082291664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45934.148082291664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45934.148082291664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45934.148082291664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45934.148082291664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45934.148082291664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45934.148082291664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45934.148082291664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45934.148082291664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45934.148082291664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45934.148082291664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45934.148082291664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45934.148082291664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45934.148082291664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45934.148082291664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45934.148082291664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45934.148082291664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45934.148082291664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45934.148082291664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45934.148082291664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45934.148082291664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45934.148082291664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45934.148082291664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45934.148082291664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45934.148082291664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45934.148082291664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45934.148082291664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45934.148082291664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45934.148082291664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45934.148082291664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45934.148082291664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45934.148082291664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45934.148082291664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45934.148082291664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45934.148082291664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45934.148082291664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45934.148082291664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45934.148082291664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45934.148082291664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45934.148082291664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45934.148082291664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45934.148082291664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45934.148082291664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45934.148082291664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45934.148082291664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45934.148082291664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45934.148082291664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45934.148082291664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45934.148082291664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45934.148082291664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45934.148082291664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45934.148082291664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45934.148082291664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45934.148082291664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45934.148082291664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45934.148082291664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45934.148082291664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45934.148082291664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45934.148082291664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45934.148082291664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45934.148082291664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45934.148082291664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45934.148082291664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45934.148082291664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45934.148082291664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45934.148082291664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45934.148082291664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45934.148082291664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45934.148082291664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45934.148082291664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45934.148082291664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45934.148082291664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45934.148082291664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45934.148082291664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45934.148082291664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45934.148082291664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45934.148082291664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45934.148082291664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45934.148082291664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45934.148082291664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45934.148082291664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45934.148082291664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45934.148082291664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45934.148082291664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45934.148082291664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45934.148082291664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45934.148082291664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45934.148082291664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45934.148082291664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45934.148082291664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45934.148082291664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45934.148082291664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45934.148082291664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45934.148082291664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45934.148082291664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45934.148082291664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45934.148082291664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45934.148082291664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45934.148082291664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45934.148082291664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45934.148082291664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45934.148082291664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45934.148082291664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45934.148082291664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45934.148082291664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45934.148082291664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45934.148082291664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45934.148082291664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45934.148082291664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45934.148082291664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45934.148082291664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45934.148082291664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45934.148082291664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45934.148082291664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45934.148082291664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45934.148082291664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45934.148082291664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45934.148082291664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45934.148082291664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45934.148082291664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45934.148082291664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45934.148082291664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45934.148082291664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45934.148082291664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45934.148082291664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45934.148082291664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45934.148082291664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45934.148082291664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45934.148082291664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45934.148082291664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45934.148082291664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45934.148082291664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45934.148082291664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45934.148082291664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45934.148082291664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45934.148082291664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45934.148082291664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45934.148082291664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45934.148082291664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45934.148082291664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45934.148082291664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45934.148082291664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45934.148082291664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45934.148082291664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45934.148082291664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45934.148082291664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45934.148082291664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45934.148082291664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45934.148082291664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45934.148082291664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45934.148082291664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45934.148082291664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45934.148082291664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45934.148082291664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45934.148082291664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45934.148082291664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45934.148082291664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45934.148082291664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45934.148082291664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45934.148082291664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45934.148082291664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45934.148082291664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45934.148082291664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45934.148082291664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45934.148082291664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45934.148082291664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45934.148082291664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45934.148082291664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45934.148082291664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45934.148082291664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45934.148082291664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45934.148082291664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45934.148082291664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45934.148082291664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45934.148082291664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45934.148082291664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45934.148082291664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45934.148082291664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45934.148082291664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45934.148082291664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45934.148082291664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45934.148082291664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45934.148082291664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45934.148082291664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45934.148082291664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45934.148082291664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45934.148082291664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45934.148082291664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45934.148082291664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45934.148082291664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45934.148082291664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45934.148082291664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45934.148082291664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45934.148082291664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45934.148082291664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45934.148082291664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45934.148082291664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45934.148082291664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45934.148082291664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45934.148082291664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45934.148082291664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45934.148082291664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45934.148082291664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45934.148082291664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45934.148082291664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45934.148082291664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45934.148082291664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45934.148082291664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45934.148082291664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45934.148082291664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45934.148082291664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45934.148082291664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45934.148082291664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45934.148082291664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45934.148082291664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45934.148082291664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45934.148082291664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45934.148082291664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45934.148082291664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45934.148082291664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45934.148082291664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45934.148082291664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45934.148082291664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45934.148082291664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45934.148082291664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45934.148082291664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45934.148082291664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45934.148082291664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45934.148082291664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45934.148082291664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45934.148082291664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45934.148082291664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45934.148082291664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45934.148082291664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45934.148082291664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45934.148082291664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45934.148082291664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45934.148082291664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45934.148082291664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45934.148082291664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45934.148082291664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45934.148082291664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45934.148082291664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45934.148082291664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45934.148082291664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45934.148082291664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45934.148082291664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45934.148082291664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45934.148082291664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45934.148082291664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45934.148082291664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45934.148082291664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45934.148082291664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45934.148082291664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45934.148082291664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45934.148082291664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45934.148082291664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45934.148082291664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45934.148082291664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45934.148082291664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45934.148082291664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45934.148082291664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45934.148082291664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45934.148082291664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45934.148082291664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45934.148082291664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45934.148082291664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45934.148082291664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45934.148082291664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45934.148082291664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45934.148082291664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45934.148082291664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45934.148082291664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45934.148082291664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45934.148082291664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45934.148082291664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45934.148082291664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45934.148082291664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45934.148082291664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45934.148082291664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45934.148082291664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45934.148082291664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45934.148082291664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45934.148082291664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45934.148082291664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45934.148082291664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45934.148082291664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45934.148082291664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45934.148082291664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45934.148082291664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45934.148082291664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45934.148082291664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45934.148082291664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45934.148082291664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45934.148082291664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45934.148082291664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45934.148082291664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45934.148082291664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45934.148082291664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45934.148082291664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45934.148082291664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45934.148082291664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45934.148082291664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45934.148082291664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45934.148082291664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45934.148082291664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45934.148082291664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45934.148082291664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45934.148082291664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45934.148082291664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45934.148082291664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45934.148082291664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45934.148082291664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45934.148082291664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45934.148082291664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45934.148082291664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45934.148082291664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45934.148082291664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45934.148082291664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45934.148082291664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45934.148082291664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45934.148082291664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45934.148082291664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45934.148082291664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45934.148082291664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45934.148082291664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45934.148082291664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45934.148082291664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45934.148082291664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45934.148082291664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45934.148082291664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45934.148082291664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45934.148082291664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45934.148082291664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45934.148082291664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45934.148082291664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45934.148082291664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45934.148082291664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45934.148082291664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45934.148082291664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45934.148082291664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45934.148082291664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45934.148082291664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45934.148082291664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45934.148082291664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45934.148082291664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45934.148082291664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45934.148082291664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45934.148082291664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45934.148082291664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45934.148082291664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45934.148082291664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45934.148082291664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45934.148082291664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45934.148082291664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45934.148082291664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45934.148082291664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45934.148082291664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45934.148082291664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45934.148082291664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45934.148082291664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45934.148082291664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45934.148082291664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45934.148082291664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45934.148082291664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45934.148082291664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45934.148082291664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45934.148082291664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45934.148082291664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45934.148082291664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45934.148082291664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45934.148082291664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45934.148082291664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45934.148082291664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45934.148082291664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45934.148082291664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45934.148082291664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45934.148082291664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45934.148082291664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45934.148082291664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45934.148082291664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45934.148082291664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45934.148082291664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45934.148082291664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45934.148082291664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45934.148082291664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45934.148082291664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45934.148082291664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45934.148082291664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45934.148082291664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45934.148082291664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45934.148082291664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45934.148082291664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45934.148082291664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45934.148082291664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45934.148082291664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45934.148082291664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45934.148082291664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45934.148082291664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45934.148082291664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45934.148082291664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45934.148082291664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45934.148082291664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45934.148082291664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45934.148082291664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45934.148082291664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45934.148082291664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45934.148082291664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45934.148082291664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45934.148082291664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45934.148082291664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45934.148082291664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45934.148082291664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45934.148082291664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45934.148082291664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45934.148082291664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45934.148082291664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45934.148082291664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45934.148082291664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45934.148082291664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45934.148082291664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45934.148082291664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45934.148082291664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45934.148082291664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45934.148082291664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45934.148082291664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45934.148082291664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45934.148082291664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45934.148082291664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45934.148082291664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45934.148082291664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45934.148082291664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45934.148082291664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45934.148082291664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45934.148082291664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45934.148082291664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45934.148082291664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45934.148082291664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45934.148082291664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45934.148082291664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45934.148082291664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45934.148082291664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45934.148082291664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45934.148082291664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45934.148082291664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45934.148082291664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45934.148082291664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45934.148082291664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45934.148082291664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45934.148082291664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45934.148082291664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45934.148082291664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45934.148082291664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45934.148082291664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45934.148082291664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45934.148082291664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45934.148082291664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45934.148082291664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45934.148082291664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45934.148082291664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45934.148082291664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45934.148082291664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45934.148082291664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45934.148082291664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45934.148082291664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45934.148082291664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45934.148082291664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45934.148082291664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45934.148082291664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45934.148082291664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45934.148082291664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45934.148082291664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45934.148082291664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45934.148082291664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45934.148082291664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45934.148082291664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45934.148082291664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45934.148082291664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45934.148082291664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45934.148082291664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45934.148082291664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45934.148082291664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45934.148082291664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45934.148082291664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45934.148082291664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45934.148082291664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45934.148082291664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45934.148082291664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45934.148082291664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45934.148082291664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45934.148082291664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45934.148082291664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45934.148082291664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45934.148082291664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45934.148082291664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45934.148082291664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45934.148082291664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45934.148082291664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45934.148082291664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45934.148082291664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45934.148082291664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45934.148082291664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45934.148082291664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45934.148082291664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45934.148082291664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45934.148082291664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45934.148082291664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45934.148082291664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45934.148082291664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45934.148082291664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45934.148082291664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45934.148082291664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45934.148082291664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45934.148082291664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45934.148082291664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45934.148082291664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45934.148082291664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45934.148082291664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45934.148082291664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45934.148082291664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45934.148082291664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45934.148082291664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45934.148082291664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45934.148082291664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45934.148082291664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45934.148082291664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45934.148082291664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45934.148082291664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45934.148082291664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45934.148082291664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45934.148082291664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45934.148082291664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45934.148082291664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45934.148082291664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45934.148082291664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45934.148082291664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45934.148082291664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45934.148082291664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45934.148082291664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45934.148082291664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45934.148082291664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45934.148082291664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45934.148082291664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45934.148082291664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45934.148082291664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45934.148082291664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45934.148082291664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45934.148082291664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45934.148082291664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45934.148082291664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45934.148082291664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45934.148082291664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45934.148082291664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45934.148082291664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45934.148082291664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45934.148082291664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45934.148082291664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45934.148082291664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45934.148082291664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45934.148082291664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45934.148082291664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45934.148082291664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45934.148082291664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45934.148082291664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45934.148082291664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45934.148082291664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45934.148082291664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45934.148082291664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45934.148082291664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45934.148082291664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45934.148082291664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45934.148082291664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45934.148082291664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45934.148082291664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45934.148082291664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45934.148082291664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45934.148082291664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45934.148082291664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45934.148082291664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45934.148082291664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45934.148082291664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45934.148082291664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45934.148082291664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45934.148082291664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45934.148082291664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45934.148082291664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45934.148082291664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45934.148082291664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45934.148082291664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45934.148082291664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45934.148082291664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45934.148082291664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45934.148082291664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45934.148082291664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45934.148082291664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45934.148082291664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45934.148082291664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45934.148082291664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45934.148082291664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45934.148082291664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45934.148082291664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45934.148082291664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45934.148082291664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45934.148082291664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45934.148082291664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45934.148082291664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45934.148082291664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45934.148082291664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45934.148082291664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45934.148082291664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45934.148082291664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45934.148082291664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45934.148082291664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45934.148082291664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45934.148082291664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45934.148082291664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45934.148082291664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45934.148082291664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45934.148082291664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45934.148082291664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45934.148082291664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45934.148082291664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45934.148082291664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45934.148082291664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45934.148082291664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45934.148082291664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45934.148082291664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45934.148082291664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45934.148082291664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45934.148082291664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45934.148082291664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45934.148082291664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45934.148082291664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45934.148082291664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45934.148082291664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45934.148082291664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45934.148082291664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45934.148082291664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45934.148082291664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45934.148082291664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45934.148082291664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45934.148082291664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45934.148082291664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45934.148082291664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45934.148082291664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45934.148082291664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45934.148082291664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45934.148082291664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45934.148082291664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45934.148082291664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45934.148082291664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45934.148082291664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45934.148082291664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45934.148082291664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45934.148082291664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45934.148082291664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45934.148082291664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45934.148082291664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45934.148082291664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45934.148082291664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45934.148082291664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45934.148082291664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45934.148082291664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45934.148082291664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45934.148082291664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45934.148082291664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45934.148082291664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45934.148082291664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45934.148082291664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45934.148082291664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45934.148082291664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45934.148082291664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45934.148082291664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45934.148082291664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45934.148082291664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45934.148082291664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45934.148082291664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45934.148082291664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45934.148082291664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45934.148082291664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45934.148082291664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45934.148082291664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45934.148082291664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45934.148082291664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45934.148082291664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45934.148082291664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45934.148082291664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45934.148082291664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45934.148082291664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45934.148082291664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45934.148082291664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45934.148082291664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45934.148082291664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45934.148082291664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45934.148082291664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45934.148082291664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45934.148082291664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45934.148082291664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45934.148082291664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45934.148082291664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45934.148082291664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45934.148082291664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45934.148082291664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45934.148082291664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45934.148082291664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45934.148082291664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45934.148082291664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45934.148082291664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45934.148082291664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45934.148082291664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45934.148082291664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45934.148082291664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45934.148082291664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45934.148082291664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45934.148082291664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45934.148082291664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45934.148082291664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45934.148082291664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45934.148082291664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45934.148082291664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45934.148082291664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45934.148082291664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45934.148082291664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45934.148082291664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45934.148082291664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45934.148082291664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45934.148082291664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45934.148082291664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45934.148082291664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45934.148082291664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45934.148082291664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45934.148082291664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45934.148082291664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45934.148082291664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45934.148082291664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45934.148082291664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45934.148082291664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45934.148082291664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45934.148082291664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45934.148082291664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45934.148082291664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45934.148082291664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45934.148082291664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45934.148082291664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45934.148082291664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45934.148082291664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45934.148082291664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45934.148082291664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45934.148082291664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45934.148082291664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45934.148082291664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45934.148082291664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45934.148082291664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45934.148082291664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45934.148082291664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45934.148082291664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45934.148082291664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45934.148082291664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45934.148082291664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45934.148082291664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45934.148082291664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45934.148082291664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45934.148082291664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45934.148082291664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45934.148082291664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45934.148082291664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45934.148082291664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45934.148082291664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45934.148082291664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45934.148082291664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45934.148082291664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45934.148082291664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45934.148082291664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45934.148082291664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45934.148082291664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45934.148082291664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45934.148082291664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45934.148082291664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45934.148082291664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45934.148082291664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45934.148082291664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45934.148082291664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45934.148082291664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45934.148082291664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45934.148082291664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45934.148082291664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45934.148082291664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45934.148082291664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45934.148082291664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45934.148082291664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45934.148082291664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45934.148082291664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45934.148082291664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45934.148082291664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45934.148082291664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45934.148082291664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45934.148082291664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45934.148082291664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45934.148082291664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45934.148082291664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45934.148082291664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45934.148082291664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45934.148082291664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45934.148082291664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45934.148082291664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45934.148082291664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45934.148082291664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45934.148082291664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45934.148082291664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45934.148082291664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45934.148082291664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45934.148082291664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45934.148082291664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45934.148082291664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45934.148082291664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45934.148082291664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45934.148082291664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45934.148082291664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45934.148082291664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45934.148082291664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45934.148082291664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45934.148082291664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45934.148082291664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45934.148082291664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45934.148082291664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45934.148082291664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45934.148082291664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45934.148082291664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45934.148082291664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45934.148082291664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45934.148082291664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45934.148082291664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45934.148082291664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45934.148082291664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45934.148082291664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45934.148082291664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45934.148082291664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45934.148082291664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45934.148082291664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45934.148082291664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45934.148082291664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45934.148082291664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45934.148082291664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45934.148082291664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45934.148082291664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45934.148082291664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45934.148082291664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45934.148082291664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45934.148082291664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45934.148082291664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45934.148082291664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45934.148082291664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45934.148082291664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45934.148082291664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45934.148082291664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45934.148082291664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45934.148082291664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45934.148082291664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45934.148082291664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45934.148082291664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45934.148082291664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45934.148082291664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45934.148082291664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45934.148082291664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45934.148082291664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45934.148082291664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45934.148082291664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45934.148082291664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45934.148082291664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45934.148082291664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45934.148082291664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45934.148082291664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45934.148082291664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45934.148082291664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45934.148082291664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45934.148082291664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45934.148082291664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45934.148082291664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45934.148082291664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45934.148082291664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45934.148082291664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45934.148082291664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45934.148082291664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45934.148082291664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45934.148082291664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45934.148082291664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45934.148082291664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45934.148082291664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45934.148082291664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45934.148082291664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45934.148082291664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45934.148082291664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45934.148082291664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45934.148082291664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45934.148082291664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45934.148082291664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45934.148082291664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45934.148082291664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45934.148082291664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45934.148082291664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45934.148082291664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45934.148082291664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45934.148082291664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45934.148082291664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45934.148082291664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45934.148082291664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45934.148082291664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45934.148082291664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45934.148082291664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45934.148082291664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45934.148082291664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45934.148082291664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45934.148082291664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45934.148082291664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45934.148082291664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45934.148082291664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45934.148082291664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45934.148082291664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45934.148082291664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45934.148082291664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45934.148082291664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45934.148082291664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45934.148082291664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45934.148082291664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45934.148082291664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45934.148082291664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45934.148082291664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45934.148082291664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45934.148082291664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45934.148082291664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45934.148082291664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45934.148082291664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45934.148082291664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45934.148082291664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45934.148082291664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45934.148082291664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45934.148082291664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45934.148082291664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45934.148082291664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45934.148082291664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45934.148082291664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45934.148082291664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45934.148082291664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45934.148082291664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45934.148082291664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45934.148082291664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45934.148082291664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45934.148082291664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45934.148082291664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45934.148082291664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45934.148082291664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45934.148082291664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45934.148082291664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45934.148082291664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45934.148082291664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45934.148082291664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45934.148082291664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45934.148082291664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45934.148082291664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45934.148082291664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45934.148082291664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45934.148082291664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45934.148082291664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45934.148082291664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45934.148082291664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45934.148082291664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45934.148082291664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45934.148082291664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45934.148082291664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45934.148082291664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45934.148082291664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45934.148082291664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45934.148082291664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45934.148082291664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45934.148082291664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45934.148082291664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45934.148082291664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45934.148082291664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45934.148082291664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45934.148082291664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45934.148082291664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45934.148082291664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45934.148082291664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45934.148082291664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45934.148082291664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45934.148082291664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45934.148082291664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45934.148082291664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45934.148082291664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45934.148082291664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45934.148082291664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45934.148082291664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45934.148082291664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45934.148082291664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45934.148082291664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45934.148082291664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45934.148082291664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45934.148082291664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45934.148082291664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45934.148082291664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45934.148082291664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45934.148082291664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45934.148082291664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45934.148082291664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45934.148082291664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45934.148082291664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45934.148082291664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45934.148082291664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45934.148082291664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45934.148082291664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45934.148082291664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45934.148082291664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45934.148082291664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45934.148082291664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45934.148082291664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45934.148082291664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45934.148082291664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45934.148082291664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45934.148082291664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45934.148082291664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45934.148082291664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45934.148082291664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45934.148082291664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45934.148082291664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45934.148082291664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45934.148082291664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45934.148082291664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45934.148082291664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45934.148082291664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45934.148082291664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45934.148082291664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45934.148082291664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45934.148082291664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45934.148082291664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45934.148082291664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45934.148082291664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45934.148082291664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45934.148082291664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45934.148082291664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45934.148082291664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45934.148082291664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45934.148082291664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45934.148082291664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45934.148082291664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45934.148082291664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45934.148082291664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45934.148082291664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45934.148082291664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45934.148082291664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45934.148082291664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45934.148082291664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45934.148082291664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45934.148082291664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45934.148082291664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45934.148082291664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45934.148082291664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45934.148082291664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45934.148082291664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45934.148082291664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45934.148082291664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45934.148082291664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45934.148082291664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45934.148082291664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45934.148082291664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45934.148082291664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45934.148082291664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45934.148082291664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45934.148082291664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45934.148082291664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45934.148082291664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45934.148082291664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45934.148082291664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45934.148082291664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45934.148082291664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45934.148082291664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45934.148082291664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45934.148082291664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45934.148082291664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45934.148082291664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45934.148082291664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45934.148082291664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45934.148082291664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45934.148082291664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45934.148082291664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45934.148082291664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45934.148082291664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45934.148082291664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45934.148082291664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45934.148082291664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45934.148082291664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45934.148082291664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45934.148082291664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45934.148082291664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45934.148082291664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45934.148082291664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45934.148082291664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45934.148082291664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45934.148082291664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45934.148082291664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45934.148082291664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45934.148082291664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45934.148082291664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45934.148082291664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45934.148082291664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45934.148082291664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45934.148082291664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45934.148082291664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45934.148082291664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45934.148082291664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45934.148082291664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45934.148082291664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45934.148082291664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45934.148082291664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45934.148082291664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45934.148082291664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45934.148082291664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45934.148082291664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45934.148082291664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45934.148082291664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45934.148082291664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45934.148082291664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45934.148082291664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45934.148082291664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45934.148082291664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45934.148082291664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45934.148082291664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45934.148082291664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45934.148082291664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45934.148082291664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45934.148082291664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45934.148082291664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45934.148082291664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45934.148082291664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45934.148082291664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45934.148082291664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45934.148082291664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45934.148082291664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45934.148082291664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45934.148082291664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45934.148082291664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45934.148082291664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45934.148082291664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45934.148082291664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45934.148082291664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45934.148082291664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45934.148082291664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45934.148082291664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45934.148082291664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45934.148082291664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45934.148082291664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45934.148082291664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45934.148082291664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45934.148082291664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45934.148082291664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45934.148082291664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45934.148082291664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45934.148082291664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45934.148082291664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45934.148082291664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45934.148082291664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45934.148082291664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45934.148082291664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45934.148082291664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45934.148082291664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45934.148082291664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45934.148082291664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45934.148082291664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45934.148082291664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45934.148082291664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45934.148082291664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45934.148082291664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45934.148082291664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45934.148082291664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45934.148082291664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45934.148082291664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45934.148082291664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45934.148082291664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45934.148082291664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45934.148082291664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45934.148082291664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45934.148082291664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45934.148082291664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45934.148082291664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45934.148082291664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45934.148082291664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45934.148082291664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45934.148082291664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45934.148082291664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45934.148082291664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45934.148082291664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45934.148082291664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45934.148082291664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45934.148082291664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45934.148082291664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45934.148082291664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45934.148082291664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45934.148082291664</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230.66736469906755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3.2578045138870948</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0.22811701388854999</v>
      </c>
      <c r="H4" s="113">
        <v>45933.903807870367</v>
      </c>
      <c r="I4" s="110" t="str">
        <f>IFERROR(VLOOKUP(D4,DB!A:F,6,0),"")</f>
        <v>Generator-SG</v>
      </c>
      <c r="J4" s="110" t="str">
        <f>IFERROR(VLOOKUP(D4,DB!A:G,7,0),"")</f>
        <v>Weak</v>
      </c>
      <c r="K4" s="115" t="s">
        <v>39062</v>
      </c>
      <c r="L4" s="107" t="str">
        <f>IFERROR(VLOOKUP(D4,DB!A:I,9,0),"")</f>
        <v>Latis</v>
      </c>
    </row>
    <row r="5" spans="1:16" ht="15" customHeight="1">
      <c r="A5" s="110" t="s">
        <v>39063</v>
      </c>
      <c r="B5" s="110" t="str">
        <f>IFERROR(VLOOKUP(D5,DB!A:K,11,0),"")</f>
        <v>R4</v>
      </c>
      <c r="C5" s="111">
        <v>1</v>
      </c>
      <c r="D5" s="107" t="s">
        <v>35145</v>
      </c>
      <c r="E5" s="112" t="s">
        <v>38964</v>
      </c>
      <c r="F5" s="113"/>
      <c r="G5" s="114">
        <f ca="1">IFERROR(NOW()-F5,"")</f>
        <v>45934.148082291664</v>
      </c>
      <c r="H5" s="113"/>
      <c r="I5" s="110" t="str">
        <f>IFERROR(VLOOKUP(D5,DB!A:F,6,0),"")</f>
        <v>SCECO</v>
      </c>
      <c r="J5" s="110" t="str">
        <f>IFERROR(VLOOKUP(D5,DB!A:G,7,0),"")</f>
        <v>Good</v>
      </c>
      <c r="K5" s="115" t="s">
        <v>39064</v>
      </c>
      <c r="L5" s="107" t="str">
        <f>IFERROR(VLOOKUP(D5,DB!A:I,9,0),"")</f>
        <v>Latis</v>
      </c>
    </row>
    <row r="6" spans="1:16" ht="15" customHeight="1">
      <c r="A6" s="110"/>
      <c r="B6" s="110" t="str">
        <f>IFERROR(VLOOKUP(D6,DB!A:K,11,0),"")</f>
        <v/>
      </c>
      <c r="C6" s="111"/>
      <c r="D6" s="107"/>
      <c r="E6" s="112"/>
      <c r="F6" s="113"/>
      <c r="G6" s="114">
        <f ca="1">IFERROR(NOW()-F6,"")</f>
        <v>45934.148082291664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45934.148082291664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45934.148082291664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45934.148082291664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45934.148082291664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45934.148082291664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45934.148082291664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45934.148082291664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45934.148082291664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45934.148082291664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45934.148082291664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45934.148082291664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45934.148082291664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45934.148082291664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45934.148082291664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45934.148082291664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45934.148082291664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45934.148082291664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45934.148082291664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45934.148082291664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45934.148082291664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45934.148082291664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45934.148082291664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45934.148082291664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45934.148082291664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45934.148082291664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45934.148082291664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45934.148082291664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45934.148082291664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45934.148082291664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45934.148082291664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45934.148082291664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45934.148082291664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45934.148082291664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45934.148082291664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45934.148082291664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45934.148082291664</v>
      </c>
      <c r="H42" s="113"/>
      <c r="I42" s="110" t="str">
        <f>IFERROR(VLOOKUP(D42,DB!A:F,6,0),"")</f>
        <v/>
      </c>
      <c r="J42" s="110" t="str">
        <f>IFERROR(VLOOKUP(D42,DB!A:G,7,0),"")</f>
        <v/>
      </c>
      <c r="K42" s="115"/>
      <c r="L42" s="107"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42.31602210647543</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38967</v>
      </c>
      <c r="F3" s="38">
        <v>45926.188877314817</v>
      </c>
      <c r="G3" s="39">
        <f ca="1">IFERROR(NOW()-F3,"-")</f>
        <v>7.9592049768471043</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0.33552442129439441</v>
      </c>
      <c r="H4" s="38">
        <v>45933.807002314818</v>
      </c>
      <c r="I4" s="37" t="str">
        <f>IFERROR(VLOOKUP(D4,DB!A:F,6,0),"")</f>
        <v>Generator-SG</v>
      </c>
      <c r="J4" s="37" t="str">
        <f>IFERROR(VLOOKUP(D4,DB!A:G,7,0),"")</f>
        <v>Dead</v>
      </c>
      <c r="K4" s="37" t="s">
        <v>39070</v>
      </c>
      <c r="L4" s="37" t="str">
        <f>IFERROR(VLOOKUP(D4,DB!A:I,9,0),"")</f>
        <v>Latis</v>
      </c>
      <c r="M4" s="136"/>
    </row>
    <row r="5" spans="1:13" ht="15">
      <c r="A5" s="37"/>
      <c r="B5" s="37" t="str">
        <f>IFERROR(VLOOKUP(D5,DB!A:K,11,0),"")</f>
        <v/>
      </c>
      <c r="C5" s="37"/>
      <c r="D5" s="37"/>
      <c r="E5" s="37"/>
      <c r="F5" s="38"/>
      <c r="G5" s="39">
        <f ca="1">IFERROR(NOW()-F5,"-")</f>
        <v>45934.148082291664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45934.148082291664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45934.148082291664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45934.148082291664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45934.148082291664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45934.148082291664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45934.148082291664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45934.148082291664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45934.148082291664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45934.148082291664</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45934.148082291664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45934.148082291664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45934.148082291664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45934.148082291664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45934.148082291664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45934.148082291664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45934.148082291664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45934.148082291664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45934.148082291664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45934.148082291664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45934.148082291664</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45934.148082291664</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45934.148082291664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45934.148082291664</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45934.148082291664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45934.148082291664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45934.148082291664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45934.148082291664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45934.148082291664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45934.148082291664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45934.148082291664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45934.148082291664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45934.148082291664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45934.148082291664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45934.148082291664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45934.148082291664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45934.148082291664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45934.148082291664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45934.148082291664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45934.148082291664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45934.148082291664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45934.148082291664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45934.148082291664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45934.148082291664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45934.148082291664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45934.148082291664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45934.148082291664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45934.148082291664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45934.148082291664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45934.148082291664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45934.148082291664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45934.148082291664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45934.148082291664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45934.148082291664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45934.148082291664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45934.148082291664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45934.148082291664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45934.148082291664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45934.148082291664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45934.148082291664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45934.148082291664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45934.148082291664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45934.148082291664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45934.148082291664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45934.148082291664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45934.148082291664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45934.148082291664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45934.148082291664</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45934.148082291664</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45934.148082291664</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45934.148082291664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45934.148082291664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45934.148082291664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45934.148082291664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45934.148082291664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45934.148082291664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45934.148082291664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45934.148082291664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45934.148082291664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45934.148082291664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45934.148082291664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45934.148082291664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45934.148082291664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45934.148082291664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45934.148082291664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45934.148082291664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45934.148082291664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45934.148082291664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45934.148082291664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45934.148082291664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45934.148082291664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45934.148082291664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45934.148082291664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45934.148082291664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45934.148082291664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45934.148082291664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45934.148082291664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45934.148082291664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45934.148082291664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45934.148082291664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45934.148082291664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45934.148082291664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45934.148082291664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45934.148082291664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45934.148082291664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45934.148082291664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45934.148082291664</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45934.148082291664</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45934.148082291664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45934.148082291664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45934.148082291664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45934.148082291664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45934.148082291664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45934.148082291664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45934.148082291664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45934.148082291664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45934.148082291664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45934.148082291664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45934.148082291664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45934.148082291664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45934.148082291664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45934.148082291664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45934.148082291664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45934.148082291664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45934.148082291664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45934.148082291664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45934.148082291664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45934.148082291664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45934.148082291664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45934.148082291664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45934.148082291664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45934.148082291664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45934.148082291664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45934.148082291664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45934.148082291664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45934.148082291664</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45934.148082291664</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45934.148082291664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45934.148082291664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45934.148082291664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45934.148082291664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45934.148082291664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45934.148082291664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45934.148082291664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45934.148082291664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45934.148082291664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45934.148082291664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45934.148082291664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45934.148082291664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45934.148082291664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45934.148082291664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45934.148082291664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45934.148082291664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45934.148082291664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45934.148082291664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45934.148082291664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45934.148082291664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45934.148082291664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45934.148082291664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45934.148082291664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45934.148082291664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45934.148082291664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45934.148082291664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45934.148082291664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45934.148082291664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45934.148082291664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45934.148082291664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45934.148082291664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45934.148082291664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45934.148082291664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45934.148082291664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45934.148082291664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45934.148082291664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45934.148082291664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45934.148082291664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45934.148082291664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45934.148082291664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45934.148082291664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45934.148082291664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45934.148082291664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45934.148082291664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45934.148082291664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45934.148082291664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45934.148082291664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45934.148082291664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45934.148082291664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45934.148082291664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45934.148082291664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45934.148082291664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45934.148082291664</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45934.148082291664</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0.26711006944242399</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7.3752350694412598</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1.329436458327109</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0.4427582175921998</v>
      </c>
      <c r="H5" s="140">
        <v>45933.228229166663</v>
      </c>
      <c r="I5" s="137" t="str">
        <f>IFERROR(VLOOKUP(D5,DB!A:F,6,0),"")</f>
        <v>SCECO</v>
      </c>
      <c r="J5" s="137" t="str">
        <f>IFERROR(VLOOKUP(D5,DB!A:G,7,0),"")</f>
        <v>Weak</v>
      </c>
      <c r="K5" s="137" t="s">
        <v>39077</v>
      </c>
      <c r="L5" s="137" t="str">
        <f>IFERROR(VLOOKUP(D5,DB!A:I,9,0),"")</f>
        <v>Latis</v>
      </c>
    </row>
    <row r="6" spans="1:16383" ht="31.5" customHeight="1">
      <c r="A6" s="137" t="s">
        <v>39078</v>
      </c>
      <c r="B6" s="137" t="str">
        <f>IFERROR(VLOOKUP(D6,DB!A:K,11,0),"")</f>
        <v>R6</v>
      </c>
      <c r="C6" s="137">
        <v>3</v>
      </c>
      <c r="D6" s="137" t="s">
        <v>33728</v>
      </c>
      <c r="E6" s="137" t="s">
        <v>38964</v>
      </c>
      <c r="F6" s="140">
        <v>45933.920601851853</v>
      </c>
      <c r="G6" s="139">
        <f ca="1">IFERROR(NOW()-F6,"-")</f>
        <v>0.22748043981118826</v>
      </c>
      <c r="H6" s="140">
        <v>45933.858310185184</v>
      </c>
      <c r="I6" s="137" t="str">
        <f>IFERROR(VLOOKUP(D6,DB!A:F,6,0),"")</f>
        <v>SCECO</v>
      </c>
      <c r="J6" s="137" t="str">
        <f>IFERROR(VLOOKUP(D6,DB!A:G,7,0),"")</f>
        <v>Weak</v>
      </c>
      <c r="K6" s="137" t="s">
        <v>39079</v>
      </c>
      <c r="L6" s="137" t="str">
        <f>IFERROR(VLOOKUP(D6,DB!A:I,9,0),"")</f>
        <v>Latis</v>
      </c>
      <c r="M6" s="137"/>
    </row>
    <row r="7" spans="1:16383" ht="31.5" customHeight="1">
      <c r="A7" s="121"/>
      <c r="B7" s="137" t="str">
        <f>IFERROR(VLOOKUP(D7,DB!A:K,11,0),"")</f>
        <v/>
      </c>
      <c r="C7" s="137"/>
      <c r="D7" s="137"/>
      <c r="E7" s="137"/>
      <c r="F7" s="137"/>
      <c r="G7" s="139">
        <f ca="1">IFERROR(NOW()-F7,"-")</f>
        <v>45934.148082291664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45934.148082291664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45934.148082291664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45934.148082291664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45934.148082291664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45934.148082291664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45934.148082291664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45934.148082291664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45934.148082291664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45934.148082291664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45934.148082291664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45934.148082291664</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45934.148082291664</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45934.148082291664</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45934.148082291664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45934.148082291664</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45934.148082291664</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45934.148082291664</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45934.148082291664</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45934.148082291664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45934.148082291664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45934.148082291664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45934.148082291664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45934.148082291664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45934.148082291664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45934.148082291664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45934.148082291664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45934.148082291664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45934.148082291664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45934.148082291664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45934.148082291664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45934.148082291664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45934.148082291664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45934.148082291664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45934.148082291664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45934.148082291664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45934.148082291664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45934.148082291664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45934.148082291664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45934.148082291664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45934.148082291664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45934.148082291664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45934.148082291664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45934.148082291664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45934.148082291664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45934.148082291664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45934.148082291664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45934.148082291664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45934.148082291664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45934.148082291664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45934.148082291664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45934.148082291664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45934.148082291664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45934.148082291664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45934.148082291664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45934.148082291664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45934.148082291664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45934.148082291664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45934.148082291664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45934.148082291664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45934.148082291664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45934.148082291664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45934.148082291664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45934.148082291664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45934.148082291664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45934.148082291664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45934.148082291664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45934.148082291664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45934.148082291664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45934.148082291664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45934.148082291664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45934.148082291664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45934.148082291664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45934.148082291664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45934.148082291664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45934.148082291664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45934.148082291664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45934.148082291664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45934.148082291664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45934.148082291664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45934.148082291664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45934.148082291664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45934.148082291664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45934.148082291664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45934.148082291664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45934.148082291664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45934.148082291664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45934.148082291664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45934.148082291664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45934.148082291664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45934.148082291664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45934.148082291664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45934.148082291664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45934.148082291664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45934.148082291664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45934.148082291664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45934.148082291664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45934.148082291664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45934.148082291664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45934.148082291664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45934.148082291664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45934.148082291664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45934.148082291664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45934.148082291664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45934.148082291664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45934.148082291664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45934.148082291664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45934.148082291664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45934.148082291664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45934.148082291664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45934.148082291664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45934.148082291664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45934.148082291664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45934.148082291664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45934.148082291664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45934.148082291664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45934.148082291664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45934.148082291664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45934.148082291664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45934.148082291664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45934.148082291664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45934.148082291664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45934.148082291664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45934.148082291664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45934.148082291664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45934.148082291664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45934.148082291664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45934.148082291664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45934.148082291664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45934.148082291664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45934.148082291664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45934.148082291664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45934.148082291664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45934.148082291664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45934.148082291664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45934.148082291664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45934.148082291664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45934.148082291664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45934.148082291664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45934.148082291664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45934.148082291664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45934.148082291664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45934.148082291664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45934.148082291664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45934.148082291664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45934.148082291664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45934.148082291664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45934.148082291664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45934.148082291664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45934.148082291664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45934.148082291664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45934.148082291664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45934.148082291664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45934.148082291664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45934.148082291664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45934.148082291664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45934.148082291664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45934.148082291664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45934.148082291664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45934.148082291664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45934.148082291664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45934.148082291664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45934.148082291664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45934.148082291664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45934.148082291664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45934.148082291664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45934.148082291664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45934.148082291664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45934.148082291664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45934.148082291664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45934.148082291664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45934.148082291664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45934.148082291664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45934.148082291664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45934.148082291664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45934.148082291664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45934.148082291664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45934.148082291664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45934.148082291664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45934.148082291664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45934.148082291664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45934.148082291664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45934.148082291664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45934.148082291664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45934.148082291664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45934.148082291664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45934.148082291664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45934.148082291664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45934.148082291664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45934.148082291664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45934.148082291664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45934.148082291664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45934.148082291664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45934.148082291664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45934.148082291664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45934.148082291664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45934.148082291664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45934.148082291664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45934.148082291664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45934.148082291664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45934.148082291664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45934.148082291664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45934.148082291664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45934.148082291664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45934.148082291664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45934.148082291664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45934.148082291664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45934.148082291664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45934.148082291664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45934.148082291664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45934.148082291664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45934.148082291664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45934.148082291664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45934.148082291664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45934.148082291664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45934.148082291664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45934.148082291664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45934.148082291664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45934.148082291664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45934.148082291664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45934.148082291664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45934.148082291664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45934.148082291664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45934.148082291664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45934.148082291664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45934.148082291664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45934.148082291664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45934.148082291664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45934.148082291664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45934.148082291664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45934.148082291664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45934.148082291664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45934.148082291664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45934.148082291664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45934.148082291664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45934.148082291664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45934.148082291664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45934.148082291664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45934.148082291664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45934.148082291664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45934.148082291664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45934.148082291664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45934.148082291664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45934.148082291664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45934.148082291664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45934.148082291664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45934.148082291664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45934.148082291664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45934.148082291664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45934.148082291664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45934.148082291664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45934.148082291664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45934.148082291664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45934.148082291664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45934.148082291664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45934.148082291664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45934.148082291664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45934.148082291664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45934.148082291664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45934.148082291664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45934.148082291664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45934.148082291664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45934.148082291664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45934.148082291664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45934.148082291664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45934.148082291664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45934.148082291664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45934.148082291664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45934.148082291664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45934.148082291664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45934.148082291664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45934.148082291664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45934.148082291664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45934.148082291664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45934.148082291664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45934.148082291664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45934.148082291664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45934.148082291664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45934.148082291664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45934.148082291664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45934.148082291664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45934.148082291664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45934.148082291664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45934.148082291664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45934.148082291664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45934.148082291664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45934.148082291664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45934.148082291664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45934.148082291664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45934.148082291664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45934.148082291664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45934.148082291664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45934.148082291664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45934.148082291664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45934.148082291664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45934.148082291664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45934.148082291664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45934.148082291664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45934.148082291664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45934.148082291664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45934.148082291664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45934.148082291664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45934.148082291664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45934.148082291664</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7: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2025-10-04T00:33:21Z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