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70" documentId="13_ncr:1_{F6CB121F-512D-4AA6-A0C1-0FB36C537598}" xr6:coauthVersionLast="47" xr6:coauthVersionMax="47" xr10:uidLastSave="{A38160CD-D3FB-44DD-829A-07E66277F675}"/>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<sst xmlns="http://schemas.openxmlformats.org/spreadsheetml/2006/main" count="178605" uniqueCount="39086">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</sst>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tabSelected="1" workbookViewId="0">
      <selection activeCell="D10" sqref="D10"/>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285.34557280092849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4.8502603009255836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39" t="s">
        <v>21438</v>
      </c>
      <c r="E4" s="140" t="s">
        <v>38964</v>
      </c>
      <c r="F4" s="141">
        <v>45948.260937500003</v>
      </c>
      <c r="G4" s="142">
        <f ca="1">IFERROR(NOW()-F4,"")</f>
        <v>3.3061226851714309E-2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38"/>
      <c r="B5" s="139" t="str">
        <f>IFERROR(VLOOKUP(D5,DB!A:K,11,0),"")</f>
        <v/>
      </c>
      <c r="C5" s="139"/>
      <c r="D5" s="139"/>
      <c r="E5" s="140"/>
      <c r="F5" s="141"/>
      <c r="G5" s="142">
        <f ca="1">IFERROR(NOW()-F5,"")</f>
        <v>45948.293998726855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45948.293998726855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45948.293998726855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45948.293998726855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45948.293998726855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45948.293998726855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45948.293998726855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45948.293998726855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45948.293998726855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45948.293998726855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45948.293998726855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45948.293998726855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45948.293998726855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45948.293998726855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45948.293998726855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45948.293998726855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45948.293998726855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45948.293998726855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45948.293998726855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45948.293998726855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45948.293998726855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45948.293998726855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45948.293998726855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45948.293998726855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45948.293998726855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45948.293998726855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45948.293998726855</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45948.293998726855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45948.293998726855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45948.293998726855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45948.293998726855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45948.293998726855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45948.293998726855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45948.293998726855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45948.293998726855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45948.293998726855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45948.293998726855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45948.293998726855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45948.293998726855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45948.293998726855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45948.293998726855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45948.293998726855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45948.293998726855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45948.293998726855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45948.293998726855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45948.293998726855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45948.293998726855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45948.293998726855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45948.293998726855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45948.293998726855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45948.293998726855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45948.293998726855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45948.293998726855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45948.293998726855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45948.293998726855</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45948.293998726855</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45948.293998726855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45948.293998726855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45948.293998726855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45948.293998726855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45948.293998726855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45948.293998726855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45948.293998726855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45948.293998726855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45948.293998726855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45948.293998726855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45948.293998726855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45948.293998726855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45948.293998726855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45948.293998726855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45948.293998726855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45948.293998726855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45948.293998726855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45948.293998726855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45948.293998726855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45948.293998726855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45948.293998726855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45948.293998726855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45948.293998726855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45948.293998726855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45948.293998726855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45948.293998726855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45948.293998726855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45948.293998726855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45948.293998726855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45948.293998726855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45948.293998726855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45948.293998726855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45948.293998726855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45948.293998726855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45948.293998726855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45948.293998726855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45948.293998726855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45948.293998726855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45948.293998726855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45948.293998726855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45948.293998726855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45948.293998726855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45948.293998726855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45948.293998726855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45948.293998726855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45948.293998726855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45948.293998726855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45948.293998726855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45948.293998726855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45948.293998726855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45948.293998726855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45948.293998726855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45948.293998726855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45948.293998726855</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45948.293998726855</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45948.293998726855</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81A9E605-4AF3-46D3-B775-599C79DA3D0A}"/>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8" sqref="D8"/>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141.56691539352323</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123.29416076389316</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3.7982232638896676</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0.50997094907506835</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45948.293998726855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R2</v>
      </c>
      <c r="C8" s="18"/>
      <c r="D8" s="64" t="s">
        <v>29168</v>
      </c>
      <c r="E8" s="117"/>
      <c r="F8" s="118"/>
      <c r="G8" s="119">
        <f ca="1">IFERROR(NOW()-F8,"-")</f>
        <v>45948.293998726855</v>
      </c>
      <c r="H8" s="118"/>
      <c r="I8" s="18" t="str">
        <f>IFERROR(VLOOKUP(D8,DB!A:F,6,0),"")</f>
        <v>Generator-SG</v>
      </c>
      <c r="J8" s="18" t="str">
        <f>IFERROR(VLOOKUP(D8,DB!A:G,7,0),"")</f>
        <v>Good</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45948.293998726855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45948.293998726855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45948.293998726855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45948.293998726855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45948.293998726855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45948.293998726855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45948.293998726855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45948.293998726855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45948.293998726855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45948.293998726855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45948.293998726855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45948.293998726855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45948.293998726855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45948.293998726855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45948.293998726855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45948.293998726855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45948.293998726855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45948.293998726855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45948.293998726855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45948.293998726855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45948.293998726855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45948.293998726855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45948.293998726855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45948.293998726855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45948.293998726855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45948.293998726855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45948.293998726855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45948.293998726855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45948.293998726855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45948.293998726855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45948.293998726855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45948.293998726855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45948.293998726855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45948.293998726855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45948.293998726855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45948.293998726855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45948.293998726855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45948.293998726855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45948.293998726855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45948.293998726855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45948.293998726855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45948.293998726855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45948.293998726855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45948.293998726855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45948.293998726855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45948.293998726855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45948.293998726855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45948.293998726855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45948.293998726855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45948.293998726855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45948.293998726855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45948.293998726855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45948.293998726855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45948.293998726855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45948.293998726855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45948.293998726855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45948.293998726855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45948.293998726855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45948.293998726855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45948.293998726855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45948.293998726855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45948.293998726855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45948.293998726855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45948.293998726855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45948.293998726855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45948.293998726855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45948.293998726855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45948.293998726855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45948.293998726855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45948.293998726855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45948.293998726855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45948.293998726855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45948.293998726855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45948.293998726855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45948.293998726855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45948.293998726855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45948.293998726855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45948.293998726855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45948.293998726855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45948.293998726855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45948.293998726855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45948.293998726855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45948.293998726855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45948.293998726855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45948.293998726855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45948.293998726855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45948.293998726855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45948.293998726855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45948.293998726855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45948.293998726855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45948.293998726855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45948.293998726855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45948.293998726855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45948.293998726855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45948.293998726855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45948.293998726855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45948.293998726855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45948.293998726855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45948.293998726855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2.1498726855497807E-2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64"/>
      <c r="E3" s="18"/>
      <c r="F3" s="20"/>
      <c r="G3" s="21">
        <f t="shared" ca="1" si="0"/>
        <v>45948.293998726855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45948.293998726855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45948.293998726855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45948.293998726855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45948.293998726855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45948.293998726855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45948.293998726855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45948.293998726855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45948.293998726855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45948.293998726855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45948.293998726855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45948.293998726855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45948.293998726855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45948.293998726855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45948.293998726855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45948.293998726855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45948.293998726855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45948.293998726855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45948.293998726855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45948.293998726855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45948.293998726855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45948.293998726855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45948.293998726855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45948.293998726855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45948.293998726855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45948.293998726855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45948.293998726855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45948.293998726855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45948.293998726855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45948.293998726855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45948.293998726855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45948.293998726855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45948.293998726855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45948.293998726855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45948.293998726855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45948.293998726855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45948.293998726855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45948.293998726855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45948.293998726855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45948.293998726855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45948.293998726855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45948.293998726855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45948.293998726855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45948.293998726855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45948.293998726855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45948.293998726855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45948.293998726855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45948.293998726855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45948.293998726855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45948.293998726855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45948.293998726855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45948.293998726855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45948.293998726855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45948.293998726855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45948.293998726855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45948.293998726855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45948.293998726855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45948.293998726855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45948.293998726855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45948.293998726855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45948.293998726855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45948.293998726855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45948.293998726855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45948.293998726855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45948.293998726855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45948.293998726855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45948.293998726855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45948.293998726855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45948.293998726855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45948.293998726855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45948.293998726855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45948.293998726855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45948.293998726855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45948.293998726855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45948.293998726855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45948.293998726855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45948.293998726855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45948.293998726855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45948.293998726855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45948.293998726855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45948.293998726855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45948.293998726855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45948.293998726855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45948.293998726855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45948.293998726855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45948.293998726855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45948.293998726855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45948.293998726855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45948.293998726855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45948.293998726855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45948.293998726855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45948.293998726855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45948.293998726855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45948.293998726855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45948.293998726855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45948.293998726855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45948.293998726855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45948.293998726855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45948.293998726855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45948.293998726855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45948.293998726855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45948.293998726855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45948.293998726855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45948.293998726855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45948.293998726855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45948.293998726855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45948.293998726855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45948.293998726855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45948.293998726855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45948.293998726855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45948.293998726855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45948.293998726855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45948.293998726855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45948.293998726855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45948.293998726855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45948.293998726855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45948.293998726855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45948.293998726855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45948.293998726855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45948.293998726855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45948.293998726855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45948.293998726855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45948.293998726855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45948.293998726855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45948.293998726855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45948.293998726855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45948.293998726855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45948.293998726855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45948.293998726855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45948.293998726855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45948.293998726855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45948.293998726855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45948.293998726855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45948.293998726855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45948.293998726855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45948.293998726855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45948.293998726855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45948.293998726855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45948.293998726855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45948.293998726855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45948.293998726855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45948.293998726855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45948.293998726855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45948.293998726855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45948.293998726855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45948.293998726855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45948.293998726855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45948.293998726855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45948.293998726855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45948.293998726855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45948.293998726855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45948.293998726855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45948.293998726855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45948.293998726855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45948.293998726855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45948.293998726855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45948.293998726855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45948.293998726855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45948.293998726855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45948.293998726855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45948.293998726855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45948.293998726855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45948.293998726855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45948.293998726855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45948.293998726855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45948.293998726855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45948.293998726855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45948.293998726855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45948.293998726855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45948.293998726855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45948.293998726855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45948.293998726855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45948.293998726855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45948.293998726855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45948.293998726855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45948.293998726855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45948.293998726855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45948.293998726855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45948.293998726855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45948.293998726855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45948.293998726855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45948.293998726855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45948.293998726855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45948.293998726855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45948.293998726855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45948.293998726855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45948.293998726855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45948.293998726855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45948.293998726855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45948.293998726855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45948.293998726855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45948.293998726855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45948.293998726855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45948.293998726855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45948.293998726855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45948.293998726855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45948.293998726855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45948.293998726855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45948.293998726855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45948.293998726855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45948.293998726855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45948.293998726855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45948.293998726855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45948.293998726855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45948.293998726855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45948.293998726855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45948.293998726855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45948.293998726855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45948.293998726855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45948.293998726855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45948.293998726855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45948.293998726855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45948.293998726855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45948.293998726855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45948.293998726855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45948.293998726855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45948.293998726855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45948.293998726855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45948.293998726855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45948.293998726855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45948.293998726855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45948.293998726855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45948.293998726855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45948.293998726855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45948.293998726855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45948.293998726855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45948.293998726855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45948.293998726855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45948.293998726855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45948.293998726855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45948.293998726855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45948.293998726855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45948.293998726855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45948.293998726855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45948.293998726855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45948.293998726855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45948.293998726855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45948.293998726855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45948.293998726855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45948.293998726855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45948.293998726855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45948.293998726855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45948.293998726855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45948.293998726855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45948.293998726855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45948.293998726855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45948.293998726855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45948.293998726855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45948.293998726855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45948.293998726855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45948.293998726855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45948.293998726855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45948.293998726855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45948.293998726855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45948.293998726855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45948.293998726855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45948.293998726855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45948.293998726855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45948.293998726855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45948.293998726855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45948.293998726855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45948.293998726855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45948.293998726855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45948.293998726855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45948.293998726855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45948.293998726855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45948.293998726855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45948.293998726855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45948.293998726855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45948.293998726855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45948.293998726855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45948.293998726855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45948.293998726855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45948.293998726855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45948.293998726855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45948.293998726855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45948.293998726855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45948.293998726855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45948.293998726855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45948.293998726855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45948.293998726855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45948.293998726855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45948.293998726855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45948.293998726855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45948.293998726855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45948.293998726855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45948.293998726855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45948.293998726855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45948.293998726855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45948.293998726855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45948.293998726855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45948.293998726855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45948.293998726855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45948.293998726855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45948.293998726855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45948.293998726855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45948.293998726855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45948.293998726855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45948.293998726855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45948.293998726855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45948.293998726855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45948.293998726855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45948.293998726855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45948.293998726855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45948.293998726855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45948.293998726855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45948.293998726855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45948.293998726855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45948.293998726855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45948.293998726855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45948.293998726855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45948.293998726855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45948.293998726855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45948.293998726855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45948.293998726855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45948.293998726855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45948.293998726855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45948.293998726855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45948.293998726855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45948.293998726855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45948.293998726855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45948.293998726855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45948.293998726855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45948.293998726855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45948.293998726855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45948.293998726855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45948.293998726855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45948.293998726855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45948.293998726855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45948.293998726855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45948.293998726855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45948.293998726855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45948.293998726855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45948.293998726855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45948.293998726855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45948.293998726855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45948.293998726855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45948.293998726855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45948.293998726855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45948.293998726855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45948.293998726855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45948.293998726855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45948.293998726855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45948.293998726855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45948.293998726855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45948.293998726855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45948.293998726855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45948.293998726855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45948.293998726855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45948.293998726855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45948.293998726855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45948.293998726855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45948.293998726855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45948.293998726855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45948.293998726855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45948.293998726855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45948.293998726855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45948.293998726855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45948.293998726855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45948.293998726855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45948.293998726855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45948.293998726855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45948.293998726855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45948.293998726855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45948.293998726855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45948.293998726855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45948.293998726855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45948.293998726855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45948.293998726855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45948.293998726855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45948.293998726855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45948.293998726855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45948.293998726855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45948.293998726855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45948.293998726855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45948.293998726855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45948.293998726855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45948.293998726855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45948.293998726855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45948.293998726855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45948.293998726855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45948.293998726855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45948.293998726855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45948.293998726855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45948.293998726855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45948.293998726855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45948.293998726855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45948.293998726855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45948.293998726855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45948.293998726855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45948.293998726855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45948.293998726855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45948.293998726855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45948.293998726855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45948.293998726855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45948.293998726855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45948.293998726855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45948.293998726855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45948.293998726855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45948.293998726855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45948.293998726855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45948.293998726855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45948.293998726855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45948.293998726855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45948.293998726855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45948.293998726855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45948.293998726855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45948.293998726855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45948.293998726855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45948.293998726855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45948.293998726855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45948.293998726855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45948.293998726855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45948.293998726855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45948.293998726855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45948.293998726855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45948.293998726855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45948.293998726855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45948.293998726855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45948.293998726855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45948.293998726855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45948.293998726855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45948.293998726855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45948.293998726855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45948.293998726855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45948.293998726855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45948.293998726855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45948.293998726855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45948.293998726855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45948.293998726855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45948.293998726855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45948.293998726855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45948.293998726855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45948.293998726855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45948.293998726855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45948.293998726855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45948.293998726855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45948.293998726855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45948.293998726855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45948.293998726855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45948.293998726855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45948.293998726855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45948.293998726855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45948.293998726855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45948.293998726855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45948.293998726855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45948.293998726855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45948.293998726855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45948.293998726855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45948.293998726855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45948.293998726855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45948.293998726855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45948.293998726855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45948.293998726855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45948.293998726855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45948.293998726855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45948.293998726855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45948.293998726855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45948.293998726855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45948.293998726855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45948.293998726855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45948.293998726855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45948.293998726855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45948.293998726855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45948.293998726855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45948.293998726855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45948.293998726855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45948.293998726855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45948.293998726855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45948.293998726855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45948.293998726855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45948.293998726855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45948.293998726855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45948.293998726855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45948.293998726855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45948.293998726855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45948.293998726855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45948.293998726855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45948.293998726855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45948.293998726855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45948.293998726855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45948.293998726855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45948.293998726855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45948.293998726855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45948.293998726855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45948.293998726855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45948.293998726855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45948.293998726855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45948.293998726855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45948.293998726855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45948.293998726855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45948.293998726855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45948.293998726855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45948.293998726855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45948.293998726855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45948.293998726855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45948.293998726855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45948.293998726855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45948.293998726855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45948.293998726855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45948.293998726855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45948.293998726855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45948.293998726855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45948.293998726855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45948.293998726855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45948.293998726855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45948.293998726855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45948.293998726855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45948.293998726855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45948.293998726855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45948.293998726855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45948.293998726855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45948.293998726855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45948.293998726855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45948.293998726855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45948.293998726855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45948.293998726855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45948.293998726855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45948.293998726855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45948.293998726855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45948.293998726855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45948.293998726855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45948.293998726855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45948.293998726855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45948.293998726855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45948.293998726855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45948.293998726855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45948.293998726855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45948.293998726855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45948.293998726855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45948.293998726855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45948.293998726855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45948.293998726855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45948.293998726855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45948.293998726855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45948.293998726855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45948.293998726855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45948.293998726855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45948.293998726855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45948.293998726855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45948.293998726855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45948.293998726855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45948.293998726855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45948.293998726855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45948.293998726855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45948.293998726855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45948.293998726855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45948.293998726855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45948.293998726855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45948.293998726855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45948.293998726855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45948.293998726855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45948.293998726855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45948.293998726855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45948.293998726855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45948.293998726855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45948.293998726855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45948.293998726855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45948.293998726855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45948.293998726855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45948.293998726855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45948.293998726855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45948.293998726855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45948.293998726855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45948.293998726855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45948.293998726855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45948.293998726855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45948.293998726855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45948.293998726855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45948.293998726855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45948.293998726855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45948.293998726855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45948.293998726855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45948.293998726855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45948.293998726855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45948.293998726855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45948.293998726855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45948.293998726855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45948.293998726855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45948.293998726855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45948.293998726855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45948.293998726855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45948.293998726855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45948.293998726855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45948.293998726855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45948.293998726855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45948.293998726855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45948.293998726855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45948.293998726855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45948.293998726855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45948.293998726855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45948.293998726855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45948.293998726855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45948.293998726855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45948.293998726855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45948.293998726855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45948.293998726855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45948.293998726855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45948.293998726855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45948.293998726855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45948.293998726855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45948.293998726855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45948.293998726855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45948.293998726855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45948.293998726855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45948.293998726855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45948.293998726855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45948.293998726855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45948.293998726855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45948.293998726855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45948.293998726855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45948.293998726855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45948.293998726855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45948.293998726855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45948.293998726855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45948.293998726855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45948.293998726855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45948.293998726855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45948.293998726855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45948.293998726855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45948.293998726855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45948.293998726855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45948.293998726855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45948.293998726855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45948.293998726855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45948.293998726855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45948.293998726855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45948.293998726855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45948.293998726855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45948.293998726855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45948.293998726855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45948.293998726855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45948.293998726855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45948.293998726855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45948.293998726855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45948.293998726855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45948.293998726855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45948.293998726855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45948.293998726855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45948.293998726855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45948.293998726855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45948.293998726855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45948.293998726855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45948.293998726855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45948.293998726855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45948.293998726855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45948.293998726855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45948.293998726855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45948.293998726855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45948.293998726855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45948.293998726855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45948.293998726855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45948.293998726855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45948.293998726855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45948.293998726855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45948.293998726855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45948.293998726855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45948.293998726855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45948.293998726855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45948.293998726855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45948.293998726855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45948.293998726855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45948.293998726855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45948.293998726855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45948.293998726855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45948.293998726855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45948.293998726855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45948.293998726855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45948.293998726855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45948.293998726855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45948.293998726855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45948.293998726855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45948.293998726855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45948.293998726855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45948.293998726855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45948.293998726855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45948.293998726855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45948.293998726855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45948.293998726855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45948.293998726855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45948.293998726855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45948.293998726855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45948.293998726855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45948.293998726855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45948.293998726855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45948.293998726855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45948.293998726855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45948.293998726855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45948.293998726855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45948.293998726855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45948.293998726855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45948.293998726855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45948.293998726855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45948.293998726855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45948.293998726855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45948.293998726855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45948.293998726855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45948.293998726855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45948.293998726855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45948.293998726855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45948.293998726855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45948.293998726855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45948.293998726855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45948.293998726855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45948.293998726855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45948.293998726855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45948.293998726855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45948.293998726855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45948.293998726855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45948.293998726855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45948.293998726855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45948.293998726855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45948.293998726855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45948.293998726855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45948.293998726855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45948.293998726855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45948.293998726855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45948.293998726855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45948.293998726855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45948.293998726855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45948.293998726855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45948.293998726855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45948.293998726855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45948.293998726855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45948.293998726855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45948.293998726855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45948.293998726855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45948.293998726855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45948.293998726855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45948.293998726855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45948.293998726855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45948.293998726855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45948.293998726855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45948.293998726855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45948.293998726855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45948.293998726855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45948.293998726855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45948.293998726855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45948.293998726855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45948.293998726855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45948.293998726855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45948.293998726855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45948.293998726855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45948.293998726855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45948.293998726855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45948.293998726855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45948.293998726855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45948.293998726855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45948.293998726855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45948.293998726855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45948.293998726855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45948.293998726855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45948.293998726855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45948.293998726855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45948.293998726855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45948.293998726855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45948.293998726855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45948.293998726855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45948.293998726855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45948.293998726855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45948.293998726855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45948.293998726855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45948.293998726855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45948.293998726855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45948.293998726855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45948.293998726855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45948.293998726855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45948.293998726855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45948.293998726855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45948.293998726855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45948.293998726855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45948.293998726855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45948.293998726855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45948.293998726855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45948.293998726855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45948.293998726855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45948.293998726855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45948.293998726855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45948.293998726855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45948.293998726855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45948.293998726855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45948.293998726855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45948.293998726855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45948.293998726855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45948.293998726855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45948.293998726855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45948.293998726855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45948.293998726855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45948.293998726855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45948.293998726855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45948.293998726855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45948.293998726855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45948.293998726855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45948.293998726855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45948.293998726855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45948.293998726855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45948.293998726855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45948.293998726855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45948.293998726855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45948.293998726855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45948.293998726855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45948.293998726855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45948.293998726855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45948.293998726855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45948.293998726855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45948.293998726855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45948.293998726855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45948.293998726855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45948.293998726855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45948.293998726855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45948.293998726855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45948.293998726855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45948.293998726855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45948.293998726855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45948.293998726855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45948.293998726855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45948.293998726855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45948.293998726855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45948.293998726855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45948.293998726855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45948.293998726855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45948.293998726855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45948.293998726855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45948.293998726855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45948.293998726855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45948.293998726855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45948.293998726855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45948.293998726855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45948.293998726855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45948.293998726855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45948.293998726855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45948.293998726855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45948.293998726855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45948.293998726855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45948.293998726855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45948.293998726855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45948.293998726855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45948.293998726855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45948.293998726855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45948.293998726855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45948.293998726855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45948.293998726855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45948.293998726855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45948.293998726855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45948.293998726855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45948.293998726855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45948.293998726855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45948.293998726855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45948.293998726855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45948.293998726855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45948.293998726855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45948.293998726855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45948.293998726855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45948.293998726855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45948.293998726855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45948.293998726855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45948.293998726855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45948.293998726855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45948.293998726855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45948.293998726855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45948.293998726855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45948.293998726855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45948.293998726855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45948.293998726855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45948.293998726855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45948.293998726855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45948.293998726855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45948.293998726855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45948.293998726855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45948.293998726855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45948.293998726855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45948.293998726855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45948.293998726855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45948.293998726855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45948.293998726855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45948.293998726855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45948.293998726855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45948.293998726855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45948.293998726855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45948.293998726855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45948.293998726855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45948.293998726855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45948.293998726855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45948.293998726855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45948.293998726855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45948.293998726855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45948.293998726855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45948.293998726855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45948.293998726855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45948.293998726855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45948.293998726855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45948.293998726855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45948.293998726855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45948.293998726855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45948.293998726855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45948.293998726855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45948.293998726855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45948.293998726855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45948.293998726855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45948.293998726855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45948.293998726855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45948.293998726855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45948.293998726855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45948.293998726855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45948.293998726855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45948.293998726855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45948.293998726855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45948.293998726855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45948.293998726855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45948.293998726855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45948.293998726855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45948.293998726855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45948.293998726855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45948.293998726855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45948.293998726855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45948.293998726855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45948.293998726855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45948.293998726855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45948.293998726855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45948.293998726855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45948.293998726855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45948.293998726855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45948.293998726855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45948.293998726855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45948.293998726855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45948.293998726855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45948.293998726855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45948.293998726855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45948.293998726855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45948.293998726855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45948.293998726855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45948.293998726855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45948.293998726855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45948.293998726855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45948.293998726855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45948.293998726855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45948.293998726855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45948.293998726855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45948.293998726855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45948.293998726855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45948.293998726855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45948.293998726855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45948.293998726855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45948.293998726855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45948.293998726855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45948.293998726855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45948.293998726855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45948.293998726855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45948.293998726855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45948.293998726855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45948.293998726855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45948.293998726855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45948.293998726855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45948.293998726855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45948.293998726855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45948.293998726855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45948.293998726855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45948.293998726855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45948.293998726855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45948.293998726855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45948.293998726855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45948.293998726855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45948.293998726855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45948.293998726855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45948.293998726855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45948.293998726855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45948.293998726855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45948.293998726855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45948.293998726855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45948.293998726855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45948.293998726855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45948.293998726855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45948.293998726855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45948.293998726855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45948.293998726855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45948.293998726855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45948.293998726855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45948.293998726855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45948.293998726855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45948.293998726855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45948.293998726855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45948.293998726855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45948.293998726855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45948.293998726855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45948.293998726855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45948.293998726855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45948.293998726855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45948.293998726855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45948.293998726855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45948.293998726855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45948.293998726855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45948.293998726855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45948.293998726855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45948.293998726855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45948.293998726855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45948.293998726855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45948.293998726855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45948.293998726855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45948.293998726855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45948.293998726855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45948.293998726855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45948.293998726855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45948.293998726855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45948.293998726855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45948.293998726855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45948.293998726855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45948.293998726855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45948.293998726855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45948.293998726855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45948.293998726855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45948.293998726855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45948.293998726855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45948.293998726855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45948.293998726855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45948.293998726855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45948.293998726855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45948.293998726855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45948.293998726855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45948.293998726855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45948.293998726855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45948.293998726855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45948.293998726855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45948.293998726855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45948.293998726855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45948.293998726855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45948.293998726855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45948.293998726855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45948.293998726855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45948.293998726855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45948.293998726855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45948.293998726855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45948.293998726855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45948.293998726855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45948.293998726855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45948.293998726855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45948.293998726855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45948.293998726855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45948.293998726855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45948.293998726855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45948.293998726855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45948.293998726855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45948.293998726855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45948.293998726855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45948.293998726855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45948.293998726855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45948.293998726855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45948.293998726855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45948.293998726855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45948.293998726855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45948.293998726855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45948.293998726855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45948.293998726855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45948.293998726855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45948.293998726855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45948.293998726855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45948.293998726855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45948.293998726855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45948.293998726855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45948.293998726855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45948.293998726855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45948.293998726855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45948.293998726855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45948.293998726855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45948.293998726855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45948.293998726855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45948.293998726855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45948.293998726855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45948.293998726855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45948.293998726855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45948.293998726855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45948.293998726855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45948.293998726855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45948.293998726855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45948.293998726855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45948.293998726855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45948.293998726855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45948.293998726855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45948.293998726855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45948.293998726855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45948.293998726855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45948.293998726855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45948.293998726855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45948.293998726855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45948.293998726855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45948.293998726855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45948.293998726855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45948.293998726855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45948.293998726855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45948.293998726855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45948.293998726855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45948.293998726855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45948.293998726855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45948.293998726855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45948.293998726855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45948.293998726855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45948.293998726855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45948.293998726855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45948.293998726855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45948.293998726855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45948.293998726855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45948.293998726855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45948.293998726855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45948.293998726855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45948.293998726855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45948.293998726855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45948.293998726855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45948.293998726855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45948.293998726855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45948.293998726855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45948.293998726855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45948.293998726855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45948.293998726855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45948.293998726855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45948.293998726855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45948.293998726855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45948.293998726855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45948.293998726855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45948.293998726855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45948.293998726855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45948.293998726855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45948.293998726855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45948.293998726855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45948.293998726855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45948.293998726855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45948.293998726855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45948.293998726855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45948.293998726855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45948.293998726855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45948.293998726855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45948.293998726855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45948.293998726855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45948.293998726855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45948.293998726855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45948.293998726855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45948.293998726855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45948.293998726855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45948.293998726855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45948.293998726855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45948.293998726855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45948.293998726855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45948.293998726855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45948.293998726855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45948.293998726855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45948.293998726855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45948.293998726855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45948.293998726855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45948.293998726855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45948.293998726855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45948.293998726855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45948.293998726855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45948.293998726855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45948.293998726855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244.81328113425843</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0.798906134259596</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0.29272557870717719</v>
      </c>
      <c r="H4" s="128">
        <v>45947.995509259257</v>
      </c>
      <c r="I4" s="124" t="str">
        <f>IFERROR(VLOOKUP(D4,DB!A:F,6,0),"")</f>
        <v>Generator-SG</v>
      </c>
      <c r="J4" s="124" t="str">
        <f>IFERROR(VLOOKUP(D4,DB!A:G,7,0),"")</f>
        <v>Dead</v>
      </c>
      <c r="K4" s="130" t="s">
        <v>39065</v>
      </c>
      <c r="L4" s="126" t="str">
        <f>IFERROR(VLOOKUP(D4,DB!A:I,9,0),"")</f>
        <v>Latis</v>
      </c>
    </row>
    <row r="5" spans="1:16" s="113" customFormat="1" ht="15" customHeight="1">
      <c r="A5" s="99" t="s">
        <v>39066</v>
      </c>
      <c r="B5" s="99" t="str">
        <f>IFERROR(VLOOKUP(D5,DB!A:K,11,0),"")</f>
        <v>R4</v>
      </c>
      <c r="C5" s="100">
        <v>1</v>
      </c>
      <c r="D5" s="96" t="s">
        <v>24605</v>
      </c>
      <c r="E5" s="101" t="s">
        <v>39047</v>
      </c>
      <c r="F5" s="102">
        <v>45948.094629629632</v>
      </c>
      <c r="G5" s="171">
        <f ca="1">IFERROR(NOW()-F5,"")</f>
        <v>0.19936909722309792</v>
      </c>
      <c r="H5" s="102">
        <v>45948.088518518518</v>
      </c>
      <c r="I5" s="99" t="str">
        <f>IFERROR(VLOOKUP(D5,DB!A:F,6,0),"")</f>
        <v>SCECO</v>
      </c>
      <c r="J5" s="99" t="str">
        <f>IFERROR(VLOOKUP(D5,DB!A:G,7,0),"")</f>
        <v>Dead</v>
      </c>
      <c r="K5" s="104" t="s">
        <v>39067</v>
      </c>
      <c r="L5" s="96" t="str">
        <f>IFERROR(VLOOKUP(D5,DB!A:I,9,0),"")</f>
        <v>Latis</v>
      </c>
    </row>
    <row r="6" spans="1:16" ht="15" customHeight="1">
      <c r="A6" s="124"/>
      <c r="B6" s="124" t="str">
        <f>IFERROR(VLOOKUP(D6,DB!A:K,11,0),"")</f>
        <v/>
      </c>
      <c r="C6" s="125"/>
      <c r="D6" s="126" t="s">
        <v>39068</v>
      </c>
      <c r="E6" s="101"/>
      <c r="F6" s="128"/>
      <c r="G6" s="129">
        <f ca="1">IFERROR(NOW()-F6,"")</f>
        <v>45948.293998726855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45948.293998726855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45948.293998726855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45948.293998726855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45948.293998726855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45948.293998726855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45948.293998726855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45948.293998726855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45948.293998726855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45948.293998726855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45948.293998726855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45948.293998726855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45948.293998726855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45948.293998726855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45948.293998726855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45948.293998726855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45948.293998726855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45948.293998726855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45948.293998726855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45948.293998726855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45948.293998726855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45948.293998726855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45948.293998726855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45948.293998726855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45948.293998726855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45948.293998726855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45948.293998726855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45948.293998726855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45948.293998726855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45948.293998726855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45948.293998726855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45948.293998726855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45948.293998726855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45948.293998726855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45948.293998726855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45948.293998726855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45948.293998726855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45948.293998726855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45948.293998726855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45948.293998726855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45948.293998726855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45948.293998726855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45948.293998726855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45948.293998726855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45948.293998726855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45948.293998726855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45948.293998726855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45948.293998726855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45948.293998726855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45948.293998726855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45948.293998726855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45948.293998726855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45948.293998726855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45948.293998726855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45948.293998726855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45948.293998726855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45948.293998726855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45948.293998726855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45948.293998726855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45948.293998726855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45948.293998726855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45948.293998726855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45948.293998726855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45948.293998726855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45948.293998726855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45948.293998726855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45948.293998726855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45948.293998726855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45948.293998726855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45948.293998726855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45948.293998726855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45948.293998726855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45948.293998726855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45948.293998726855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45948.293998726855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45948.293998726855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45948.293998726855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45948.293998726855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45948.293998726855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45948.293998726855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45948.293998726855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45948.293998726855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45948.293998726855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45948.293998726855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45948.293998726855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45948.293998726855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45948.293998726855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45948.293998726855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45948.293998726855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45948.293998726855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45948.293998726855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45948.293998726855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45948.293998726855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45948.293998726855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45948.293998726855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45948.293998726855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45948.293998726855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45948.293998726855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45948.293998726855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45948.293998726855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45948.293998726855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45948.293998726855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45948.293998726855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45948.293998726855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45948.293998726855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45948.293998726855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45948.293998726855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45948.293998726855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45948.293998726855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45948.293998726855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45948.293998726855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45948.293998726855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45948.293998726855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45948.293998726855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45948.293998726855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45948.293998726855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45948.293998726855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45948.293998726855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45948.293998726855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45948.293998726855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45948.293998726855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45948.293998726855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45948.293998726855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45948.293998726855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45948.293998726855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45948.293998726855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45948.293998726855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45948.293998726855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45948.293998726855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45948.293998726855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45948.293998726855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45948.293998726855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45948.293998726855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45948.293998726855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45948.293998726855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45948.293998726855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45948.293998726855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45948.293998726855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45948.293998726855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45948.293998726855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45948.293998726855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45948.293998726855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45948.293998726855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45948.293998726855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45948.293998726855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45948.293998726855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45948.293998726855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45948.293998726855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45948.293998726855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45948.293998726855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45948.293998726855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45948.293998726855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45948.293998726855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45948.293998726855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45948.293998726855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45948.293998726855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45948.293998726855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45948.293998726855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45948.293998726855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45948.293998726855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45948.293998726855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45948.293998726855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45948.293998726855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45948.293998726855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45948.293998726855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45948.293998726855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45948.293998726855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45948.293998726855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45948.293998726855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45948.293998726855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45948.293998726855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45948.293998726855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45948.293998726855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45948.293998726855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45948.293998726855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45948.293998726855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45948.293998726855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45948.293998726855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45948.293998726855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45948.293998726855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45948.293998726855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45948.293998726855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45948.293998726855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45948.293998726855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45948.293998726855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45948.293998726855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45948.293998726855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45948.293998726855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45948.293998726855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45948.293998726855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45948.293998726855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45948.293998726855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45948.293998726855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45948.293998726855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45948.293998726855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45948.293998726855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45948.293998726855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45948.293998726855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45948.293998726855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45948.293998726855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45948.293998726855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45948.293998726855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45948.293998726855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45948.293998726855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45948.293998726855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45948.293998726855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45948.293998726855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45948.293998726855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45948.293998726855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45948.293998726855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45948.293998726855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45948.293998726855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45948.293998726855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45948.293998726855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45948.293998726855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45948.293998726855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45948.293998726855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45948.293998726855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45948.293998726855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45948.293998726855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45948.293998726855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45948.293998726855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45948.293998726855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45948.293998726855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45948.293998726855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45948.293998726855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45948.293998726855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45948.293998726855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45948.293998726855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45948.293998726855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45948.293998726855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45948.293998726855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45948.293998726855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45948.293998726855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45948.293998726855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45948.293998726855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45948.293998726855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45948.293998726855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45948.293998726855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45948.293998726855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45948.293998726855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45948.293998726855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45948.293998726855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45948.293998726855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45948.293998726855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45948.293998726855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45948.293998726855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45948.293998726855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45948.293998726855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45948.293998726855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45948.293998726855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45948.293998726855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45948.293998726855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45948.293998726855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45948.293998726855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45948.293998726855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45948.293998726855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45948.293998726855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45948.293998726855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45948.293998726855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45948.293998726855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45948.293998726855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45948.293998726855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45948.293998726855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45948.293998726855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45948.293998726855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45948.293998726855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45948.293998726855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45948.293998726855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45948.293998726855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45948.293998726855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45948.293998726855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45948.293998726855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45948.293998726855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45948.293998726855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45948.293998726855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45948.293998726855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45948.293998726855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45948.293998726855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45948.293998726855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45948.293998726855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45948.293998726855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45948.293998726855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45948.293998726855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45948.293998726855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45948.293998726855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45948.293998726855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45948.293998726855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45948.293998726855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45948.293998726855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45948.293998726855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45948.293998726855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45948.293998726855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45948.293998726855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45948.293998726855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45948.293998726855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45948.293998726855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45948.293998726855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45948.293998726855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45948.293998726855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45948.293998726855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45948.293998726855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45948.293998726855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45948.293998726855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45948.293998726855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45948.293998726855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45948.293998726855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45948.293998726855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45948.293998726855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45948.293998726855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45948.293998726855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45948.293998726855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45948.293998726855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45948.293998726855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45948.293998726855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45948.293998726855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45948.293998726855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45948.293998726855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45948.293998726855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45948.293998726855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45948.293998726855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45948.293998726855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45948.293998726855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45948.293998726855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45948.293998726855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45948.293998726855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45948.293998726855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45948.293998726855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45948.293998726855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45948.293998726855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45948.293998726855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45948.293998726855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45948.293998726855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56.461938541666314</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39047</v>
      </c>
      <c r="F3" s="38">
        <v>45926.188877314817</v>
      </c>
      <c r="G3" s="154">
        <f t="shared" ref="G3" ca="1" si="0">IFERROR(NOW()-F3,"")</f>
        <v>22.105121412037988</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3.5224246527795913</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39047</v>
      </c>
      <c r="F5" s="38">
        <v>45947.497812499998</v>
      </c>
      <c r="G5" s="39">
        <f t="shared" ref="G5:G12" ca="1" si="2">IFERROR(NOW()-F5,"")</f>
        <v>0.79618622685666196</v>
      </c>
      <c r="H5" s="38">
        <v>45947.491562499999</v>
      </c>
      <c r="I5" s="37" t="str">
        <f>IFERROR(VLOOKUP(D5,DB!A:F,6,0),"")</f>
        <v>SCECO</v>
      </c>
      <c r="J5" s="37" t="str">
        <f>IFERROR(VLOOKUP(D5,DB!A:G,7,0),"")</f>
        <v>Dead</v>
      </c>
      <c r="K5" s="37" t="s">
        <v>39076</v>
      </c>
      <c r="L5" s="37" t="str">
        <f>IFERROR(VLOOKUP(D5,DB!A:I,9,0),"")</f>
        <v>Latis</v>
      </c>
    </row>
    <row r="6" spans="1:13" ht="15">
      <c r="A6" s="37"/>
      <c r="B6" s="37" t="str">
        <f>IFERROR(VLOOKUP(D6,DB!A:K,11,0),"")</f>
        <v/>
      </c>
      <c r="C6" s="37"/>
      <c r="D6" s="37"/>
      <c r="E6" s="37"/>
      <c r="F6" s="38"/>
      <c r="G6" s="39">
        <f t="shared" ca="1" si="2"/>
        <v>45948.293998726855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45948.293998726855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45948.293998726855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45948.293998726855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45948.293998726855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45948.293998726855</v>
      </c>
      <c r="H11" s="38"/>
      <c r="I11" s="37" t="str">
        <f>IFERROR(VLOOKUP(D11,DB!A:F,6,0),"")</f>
        <v/>
      </c>
      <c r="J11" s="37" t="str">
        <f>IFERROR(VLOOKUP(D11,DB!A:G,7,0),"")</f>
        <v/>
      </c>
      <c r="K11" s="37"/>
      <c r="L11" s="37" t="str">
        <f>IFERROR(VLOOKUP(D11,DB!A:I,9,0),"")</f>
        <v/>
      </c>
    </row>
    <row r="12" spans="1:13" ht="15">
      <c r="A12" s="81"/>
      <c r="B12" s="81" t="str">
        <f>IFERROR(VLOOKUP(D12,DB!A:K,11,0),"")</f>
        <v>R5</v>
      </c>
      <c r="C12" s="81"/>
      <c r="D12" s="81" t="s">
        <v>6740</v>
      </c>
      <c r="E12" s="81"/>
      <c r="F12" s="120"/>
      <c r="G12" s="121">
        <f t="shared" ca="1" si="2"/>
        <v>45948.293998726855</v>
      </c>
      <c r="H12" s="120"/>
      <c r="I12" s="81" t="str">
        <f>IFERROR(VLOOKUP(D12,DB!A:F,6,0),"")</f>
        <v>SCECO</v>
      </c>
      <c r="J12" s="81" t="str">
        <f>IFERROR(VLOOKUP(D12,DB!A:G,7,0),"")</f>
        <v>Vandalized</v>
      </c>
      <c r="K12" s="81"/>
      <c r="L12" s="81" t="str">
        <f>IFERROR(VLOOKUP(D12,DB!A:I,9,0),"")</f>
        <v>Zain</v>
      </c>
    </row>
    <row r="13" spans="1:13" ht="15">
      <c r="A13" s="167"/>
      <c r="B13" s="167" t="str">
        <f>IFERROR(VLOOKUP(D13,DB!A:K,11,0),"")</f>
        <v/>
      </c>
      <c r="C13" s="167"/>
      <c r="D13" s="167"/>
      <c r="E13" s="167"/>
      <c r="F13" s="168"/>
      <c r="G13" s="169">
        <f ca="1">IFERROR(NOW()-F13,"")</f>
        <v>45948.293998726855</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45948.293998726855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45948.293998726855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45948.293998726855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45948.293998726855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45948.293998726855</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45948.293998726855</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45948.293998726855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45948.293998726855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45948.293998726855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45948.293998726855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45948.293998726855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45948.293998726855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45948.293998726855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45948.293998726855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45948.293998726855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45948.293998726855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45948.293998726855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45948.293998726855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45948.293998726855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45948.293998726855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45948.293998726855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45948.293998726855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45948.293998726855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45948.293998726855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45948.293998726855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45948.293998726855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45948.293998726855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45948.293998726855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45948.293998726855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45948.293998726855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45948.293998726855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45948.293998726855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45948.293998726855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45948.293998726855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45948.293998726855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45948.293998726855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45948.293998726855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45948.293998726855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45948.293998726855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45948.293998726855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45948.293998726855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45948.293998726855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45948.293998726855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45948.293998726855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45948.293998726855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45948.293998726855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45948.293998726855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45948.293998726855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45948.293998726855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45948.293998726855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45948.293998726855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45948.293998726855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45948.293998726855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45948.293998726855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45948.293998726855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45948.293998726855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45948.293998726855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45948.293998726855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45948.293998726855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45948.293998726855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45948.293998726855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45948.293998726855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45948.293998726855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45948.293998726855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45948.293998726855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45948.293998726855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45948.293998726855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45948.293998726855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45948.293998726855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45948.293998726855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45948.293998726855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45948.293998726855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45948.293998726855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45948.293998726855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45948.293998726855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45948.293998726855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45948.293998726855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45948.293998726855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45948.293998726855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45948.293998726855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45948.293998726855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45948.293998726855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45948.293998726855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45948.293998726855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45948.293998726855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45948.293998726855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45948.293998726855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45948.293998726855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45948.293998726855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45948.293998726855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45948.293998726855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45948.293998726855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45948.293998726855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45948.293998726855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45948.293998726855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45948.293998726855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45948.293998726855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45948.293998726855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45948.293998726855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45948.293998726855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45948.293998726855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45948.293998726855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45948.293998726855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45948.293998726855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45948.293998726855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45948.293998726855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45948.293998726855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45948.293998726855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45948.293998726855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45948.293998726855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45948.293998726855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45948.293998726855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45948.293998726855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45948.293998726855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45948.293998726855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45948.293998726855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45948.293998726855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45948.293998726855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45948.293998726855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45948.293998726855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45948.293998726855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45948.293998726855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45948.293998726855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45948.293998726855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45948.293998726855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45948.293998726855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45948.293998726855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45948.293998726855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45948.293998726855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45948.293998726855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45948.293998726855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45948.293998726855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45948.293998726855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45948.293998726855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45948.293998726855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45948.293998726855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45948.293998726855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45948.293998726855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45948.293998726855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45948.293998726855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45948.293998726855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45948.293998726855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45948.293998726855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45948.293998726855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45948.293998726855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45948.293998726855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45948.293998726855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45948.293998726855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45948.293998726855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45948.293998726855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45948.293998726855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45948.293998726855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45948.293998726855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45948.293998726855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45948.293998726855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45948.293998726855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45948.293998726855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45948.293998726855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45948.293998726855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45948.293998726855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45948.293998726855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45948.293998726855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45948.293998726855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45948.293998726855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45948.293998726855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45948.293998726855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45948.293998726855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45948.293998726855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45948.293998726855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45948.293998726855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45948.293998726855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45948.293998726855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45948.293998726855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45948.293998726855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45948.293998726855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45948.293998726855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45948.293998726855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45948.293998726855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45948.293998726855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45948.293998726855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45948.293998726855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45948.293998726855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45948.293998726855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45948.293998726855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45948.293998726855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45948.293998726855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45948.293998726855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45948.293998726855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45948.293998726855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45948.293998726855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45948.293998726855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45948.293998726855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45948.293998726855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45948.293998726855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45948.293998726855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45948.293998726855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45948.293998726855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45948.293998726855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45948.293998726855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45948.293998726855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45948.293998726855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45948.293998726855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45948.293998726855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45948.293998726855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45948.293998726855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45948.293998726855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45948.293998726855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45948.293998726855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45948.293998726855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45948.293998726855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45948.293998726855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45948.293998726855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45948.293998726855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45948.293998726855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45948.293998726855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45948.293998726855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45948.293998726855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45948.293998726855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45948.293998726855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45948.293998726855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45948.293998726855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45948.293998726855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45948.293998726855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45948.293998726855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45948.293998726855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45948.293998726855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45948.293998726855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45948.293998726855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45948.293998726855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45948.293998726855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45948.293998726855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45948.293998726855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45948.293998726855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45948.293998726855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45948.293998726855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45948.293998726855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45948.293998726855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45948.293998726855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45948.293998726855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45948.293998726855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45948.293998726855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45948.293998726855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45948.293998726855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45948.293998726855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45948.293998726855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45948.293998726855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45948.293998726855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45948.293998726855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45948.293998726855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45948.293998726855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45948.293998726855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45948.293998726855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45948.293998726855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45948.293998726855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45948.293998726855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45948.293998726855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45948.293998726855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45948.293998726855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45948.293998726855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45948.293998726855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45948.293998726855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45948.293998726855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45948.293998726855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45948.293998726855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45948.293998726855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45948.293998726855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45948.293998726855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45948.293998726855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45948.293998726855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45948.293998726855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45948.293998726855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45948.293998726855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45948.293998726855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45948.293998726855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45948.293998726855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45948.293998726855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45948.293998726855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45948.293998726855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45948.293998726855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45948.293998726855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45948.293998726855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45948.293998726855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45948.293998726855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45948.293998726855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45948.293998726855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45948.293998726855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45948.293998726855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45948.293998726855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45948.293998726855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45948.293998726855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45948.293998726855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45948.293998726855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45948.293998726855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45948.293998726855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45948.293998726855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45948.293998726855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45948.293998726855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45948.293998726855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45948.293998726855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45948.293998726855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45948.293998726855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45948.293998726855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45948.293998726855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45948.293998726855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45948.293998726855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45948.293998726855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45948.293998726855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45948.293998726855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45948.293998726855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45948.293998726855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45948.293998726855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45948.293998726855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45948.293998726855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45948.293998726855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45948.293998726855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45948.293998726855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45948.293998726855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45948.293998726855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45948.293998726855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45948.293998726855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45948.293998726855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45948.293998726855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45948.293998726855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45948.293998726855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45948.293998726855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45948.293998726855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45948.293998726855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45948.293998726855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45948.293998726855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45948.293998726855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45948.293998726855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45948.293998726855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45948.293998726855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45948.293998726855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45948.293998726855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45948.293998726855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45948.293998726855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45948.293998726855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45948.293998726855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45948.293998726855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45948.293998726855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45948.293998726855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45948.293998726855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45948.293998726855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45948.293998726855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45948.293998726855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45948.293998726855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45948.293998726855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45948.293998726855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45948.293998726855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45948.293998726855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45948.293998726855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45948.293998726855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45948.293998726855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45948.293998726855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45948.293998726855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45948.293998726855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45948.293998726855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45948.293998726855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45948.293998726855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45948.293998726855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45948.293998726855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45948.293998726855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45948.293998726855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45948.293998726855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45948.293998726855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45948.293998726855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45948.293998726855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45948.293998726855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45948.293998726855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45948.293998726855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45948.293998726855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45948.293998726855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45948.293998726855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45948.293998726855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45948.293998726855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45948.293998726855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45948.293998726855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45948.293998726855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45948.293998726855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45948.293998726855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45948.293998726855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45948.293998726855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45948.293998726855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45948.293998726855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45948.293998726855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45948.293998726855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45948.293998726855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45948.293998726855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45948.293998726855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45948.293998726855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45948.293998726855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45948.293998726855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45948.293998726855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45948.293998726855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45948.293998726855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45948.293998726855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45948.293998726855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45948.293998726855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45948.293998726855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45948.293998726855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45948.293998726855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45948.293998726855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45948.293998726855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45948.293998726855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45948.293998726855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45948.293998726855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45948.293998726855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45948.293998726855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45948.293998726855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45948.293998726855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45948.293998726855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45948.293998726855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45948.293998726855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45948.293998726855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45948.293998726855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45948.293998726855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45948.293998726855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45948.293998726855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45948.293998726855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45948.293998726855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45948.293998726855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45948.293998726855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45948.293998726855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45948.293998726855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45948.293998726855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45948.293998726855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45948.293998726855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45948.293998726855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45948.293998726855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45948.293998726855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45948.293998726855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45948.293998726855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45948.293998726855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45948.293998726855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45948.293998726855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45948.293998726855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45948.293998726855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45948.293998726855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45948.293998726855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45948.293998726855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45948.293998726855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45948.293998726855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45948.293998726855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45948.293998726855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45948.293998726855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45948.293998726855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45948.293998726855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45948.293998726855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45948.293998726855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45948.293998726855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45948.293998726855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45948.293998726855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45948.293998726855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45948.293998726855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45948.293998726855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45948.293998726855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45948.293998726855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45948.293998726855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45948.293998726855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45948.293998726855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45948.293998726855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45948.293998726855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45948.293998726855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45948.293998726855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45948.293998726855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45948.293998726855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45948.293998726855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45948.293998726855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45948.293998726855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45948.293998726855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45948.293998726855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45948.293998726855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45948.293998726855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45948.293998726855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45948.293998726855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45948.293998726855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45948.293998726855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45948.293998726855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45948.293998726855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45948.293998726855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45948.293998726855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45948.293998726855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45948.293998726855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45948.293998726855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45948.293998726855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45948.293998726855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45948.293998726855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45948.293998726855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45948.293998726855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45948.293998726855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45948.293998726855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45948.293998726855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45948.293998726855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45948.293998726855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45948.293998726855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45948.293998726855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45948.293998726855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45948.293998726855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45948.293998726855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45948.293998726855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45948.293998726855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45948.293998726855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45948.293998726855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45948.293998726855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45948.293998726855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45948.293998726855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45948.293998726855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45948.293998726855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45948.293998726855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45948.293998726855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45948.293998726855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45948.293998726855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45948.293998726855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45948.293998726855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45948.293998726855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45948.293998726855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45948.293998726855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45948.293998726855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45948.293998726855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45948.293998726855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45948.293998726855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45948.293998726855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45948.293998726855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45948.293998726855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45948.293998726855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45948.293998726855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45948.293998726855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45948.293998726855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45948.293998726855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45948.293998726855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45948.293998726855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45948.293998726855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45948.293998726855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45948.293998726855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45948.293998726855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45948.293998726855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45948.293998726855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45948.293998726855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45948.293998726855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45948.293998726855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45948.293998726855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45948.293998726855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45948.293998726855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45948.293998726855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45948.293998726855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45948.293998726855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45948.293998726855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45948.293998726855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45948.293998726855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45948.293998726855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45948.293998726855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45948.293998726855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45948.293998726855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45948.293998726855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45948.293998726855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45948.293998726855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45948.293998726855</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45948.293998726855</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21.521151504632144</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8.764936226856662</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0.21713530092529254</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0.13455428241286427</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7.7262615741346963E-2</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45948.293998726855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45948.293998726855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45948.293998726855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45948.293998726855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45948.293998726855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45948.293998726855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45948.293998726855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45948.293998726855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45948.293998726855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45948.293998726855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45948.293998726855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45948.293998726855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45948.293998726855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45948.293998726855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45948.293998726855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45948.293998726855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45948.293998726855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45948.293998726855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45948.293998726855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45948.293998726855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45948.293998726855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45948.293998726855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45948.293998726855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45948.293998726855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45948.293998726855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45948.293998726855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45948.293998726855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45948.293998726855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45948.293998726855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45948.293998726855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45948.293998726855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45948.293998726855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45948.293998726855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45948.293998726855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45948.293998726855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45948.293998726855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45948.293998726855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45948.293998726855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45948.293998726855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45948.293998726855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45948.293998726855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45948.293998726855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45948.293998726855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45948.293998726855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45948.293998726855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45948.293998726855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45948.293998726855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45948.293998726855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45948.293998726855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45948.293998726855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45948.293998726855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45948.293998726855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45948.293998726855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45948.293998726855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45948.293998726855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45948.293998726855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45948.293998726855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45948.293998726855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45948.293998726855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45948.293998726855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45948.293998726855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45948.293998726855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45948.293998726855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45948.293998726855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45948.293998726855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45948.293998726855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45948.293998726855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45948.293998726855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45948.293998726855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45948.293998726855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45948.293998726855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45948.293998726855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45948.293998726855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45948.293998726855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45948.293998726855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45948.293998726855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45948.293998726855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45948.293998726855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45948.293998726855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45948.293998726855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45948.293998726855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45948.293998726855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45948.293998726855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45948.293998726855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45948.293998726855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45948.293998726855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45948.293998726855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45948.293998726855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45948.293998726855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45948.293998726855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45948.293998726855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45948.293998726855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45948.293998726855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2025-10-18T04:03:22Z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