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51" documentId="13_ncr:1_{F6CB121F-512D-4AA6-A0C1-0FB36C537598}" xr6:coauthVersionLast="47" xr6:coauthVersionMax="47" xr10:uidLastSave="{036D134C-5234-408E-80DF-415C9A0D512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<sst xmlns="http://schemas.openxmlformats.org/spreadsheetml/2006/main" count="178588" uniqueCount="39074">
  <si>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</si>
  <si>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</si>
  <si>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</si>
  <si>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</si>
  <si>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</si>
  <si>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</si>
  <si>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</si>
  <si>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</si>
  <si>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</si>
  <si>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</si>
  <si>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</si>
  <si>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</si>
  <si>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</si>
  <si>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</si>
  <si>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</si>
  <si>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</si>
  <si>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</si>
  <si>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</si>
  <si>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</si>
  <si>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</si>
  <si>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</si>
  <si>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</si>
  <si>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</si>
  <si>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</si>
  <si>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</si>
  <si>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</si>
  <si>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</si>
  <si>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</si>
  <si>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</si>
  <si>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</si>
  <si>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</si>
  <si>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</si>
  <si>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</si>
  <si>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</si>
  <si>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</si>
  <si>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</si>
  <si>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</si>
  <si>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</si>
  <si>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</si>
  <si>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</si>
  <si>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</si>
  <si>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</si>
  <si>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</si>
  <si>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</si>
  <si>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</si>
  <si>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</si>
  <si>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</si>
  <si>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</si>
  <si>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</si>
  <si>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</si>
  <si>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</si>
  <si>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</si>
  <si>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</si>
  <si>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</si>
  <si>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</si>
  <si>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</si>
  <si>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</si>
  <si>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</si>
  <si>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</si>
  <si>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</si>
  <si>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</si>
  <si>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</si>
  <si>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</si>
  <si>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</si>
  <si>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</si>
  <si>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</si>
  <si>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</si>
  <si>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</si>
  <si>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</si>
  <si>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</si>
  <si>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</si>
  <si>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</si>
  <si>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</si>
  <si>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</si>
  <si>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</si>
  <si>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</si>
  <si>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</si>
  <si>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</si>
  <si>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</si>
  <si>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</si>
  <si>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</si>
  <si>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</si>
  <si>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</si>
  <si>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</si>
  <si>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</si>
  <si>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</si>
  <si>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</si>
  <si>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</si>
  <si>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</si>
  <si>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</si>
  <si>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</si>
  <si>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</si>
  <si>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</si>
  <si>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</si>
  <si>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</si>
  <si>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</si>
  <si>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</si>
  <si>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</si>
  <si>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</si>
  <si>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</si>
  <si>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</si>
  <si>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</si>
  <si>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</si>
  <si>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</si>
  <si>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</si>
  <si>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</si>
  <si>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</si>
  <si>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</si>
  <si>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</si>
  <si>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</si>
  <si>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</si>
  <si>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</si>
  <si>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</si>
  <si>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</si>
  <si>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</si>
  <si>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</si>
  <si>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</si>
  <si>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</si>
  <si>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</si>
  <si>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</si>
  <si>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</si>
  <si>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</si>
  <si>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</si>
  <si>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</si>
  <si>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</si>
  <si>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</si>
  <si>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</si>
  <si>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</si>
  <si>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</si>
  <si>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</si>
  <si>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</si>
  <si>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</si>
  <si>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</si>
  <si>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</si>
  <si>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</si>
  <si>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</si>
  <si>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</si>
  <si>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</si>
  <si>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</si>
  <si>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</si>
  <si>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</si>
  <si>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</si>
  <si>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</si>
  <si>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</si>
  <si>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</si>
  <si>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</si>
  <si>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</si>
  <si>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</si>
  <si>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</si>
  <si>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</si>
  <si>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</si>
  <si>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</si>
  <si>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</si>
  <si>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</si>
  <si>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</si>
  <si>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</si>
  <si>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</si>
  <si>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</si>
  <si>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</si>
  <si>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</si>
  <si>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</si>
  <si>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</si>
  <si>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</si>
  <si>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</si>
  <si>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</si>
  <si>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</si>
  <si>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</si>
  <si>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</si>
  <si>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</si>
  <si>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</si>
  <si>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</si>
  <si>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</si>
  <si>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</si>
  <si>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</si>
  <si>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</si>
  <si>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</si>
  <si>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</si>
  <si>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</si>
  <si>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</si>
  <si>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</si>
  <si>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</si>
  <si>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</si>
  <si>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</si>
  <si>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</si>
  <si>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</si>
  <si>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</si>
  <si>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</si>
  <si>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</si>
  <si>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</si>
  <si>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</si>
  <si>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</si>
  <si>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</si>
  <si>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</si>
  <si>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</si>
  <si>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</si>
  <si>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</si>
  <si>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</si>
  <si>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</si>
  <si>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</si>
  <si>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</si>
  <si>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</si>
  <si>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</si>
  <si>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</si>
  <si>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</si>
  <si>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</si>
  <si>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</si>
  <si>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</si>
  <si>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</si>
  <si>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</si>
  <si>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</si>
  <si>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</si>
  <si>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</si>
  <si>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</si>
  <si>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</si>
  <si>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</si>
  <si>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</si>
  <si>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</si>
  <si>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</si>
  <si>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</si>
  <si>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</si>
  <si>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</si>
  <si>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</si>
  <si>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</si>
  <si>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</si>
  <si>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</si>
  <si>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</si>
  <si>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</si>
  <si>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</si>
  <si>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</si>
  <si>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</si>
  <si>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</si>
  <si>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</si>
  <si>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</si>
  <si>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</si>
  <si>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</si>
  <si>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</si>
  <si>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</si>
  <si>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</si>
  <si>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</si>
  <si>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</si>
  <si>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</si>
  <si>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</si>
  <si>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</si>
  <si>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</si>
  <si>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</si>
  <si>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</si>
  <si>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</si>
  <si>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</si>
  <si>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</si>
  <si>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</si>
  <si>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</si>
  <si>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</si>
  <si>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</si>
  <si>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</si>
  <si>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</si>
  <si>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</si>
  <si>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</si>
  <si>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</si>
  <si>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</si>
  <si>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</si>
  <si>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</si>
  <si>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</si>
  <si>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</si>
  <si>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</si>
  <si>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</si>
  <si>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</si>
  <si>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</si>
  <si>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</si>
  <si>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</si>
  <si>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</si>
  <si>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</si>
  <si>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</si>
  <si>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</si>
  <si>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</si>
  <si>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</si>
  <si>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</si>
  <si>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</si>
  <si>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</si>
  <si>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</si>
  <si>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</si>
  <si>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</si>
  <si>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</si>
  <si>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</si>
  <si>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</si>
  <si>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</si>
  <si>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</si>
  <si>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</si>
  <si>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</si>
  <si>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</si>
  <si>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</si>
  <si>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</si>
  <si>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</si>
  <si>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</si>
  <si>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</si>
  <si>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</si>
  <si>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</si>
  <si>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</si>
  <si>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</si>
  <si>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</si>
  <si>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</si>
  <si>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</si>
  <si>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</si>
  <si>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</si>
  <si>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</si>
  <si>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</si>
  <si>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</si>
  <si>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</si>
  <si>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</si>
  <si>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</si>
  <si>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</si>
  <si>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</si>
  <si>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</si>
  <si>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</si>
  <si>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</si>
  <si>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</si>
  <si>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</si>
  <si>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</si>
  <si>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</si>
  <si>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</si>
  <si>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</si>
  <si>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</si>
  <si>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</si>
  <si>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</si>
  <si>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</si>
  <si>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</si>
  <si>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</si>
  <si>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</si>
  <si>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</si>
  <si>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</si>
  <si>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</si>
  <si>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</si>
  <si>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</si>
  <si>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</si>
  <si>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</si>
  <si>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</si>
  <si>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</si>
  <si>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</si>
  <si>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</si>
  <si>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</si>
  <si>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</si>
  <si>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</si>
  <si>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</si>
  <si>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</si>
  <si>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</si>
  <si>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</si>
  <si>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</si>
  <si>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</si>
  <si>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</si>
  <si>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</si>
  <si>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</si>
  <si>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</si>
  <si>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</si>
  <si>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</si>
  <si>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</si>
  <si>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</si>
  <si>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</si>
  <si>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</si>
  <si>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</si>
  <si>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</si>
  <si>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</si>
  <si>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</si>
  <si>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</si>
  <si>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</si>
  <si>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</si>
  <si>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</si>
  <si>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</si>
  <si>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</si>
  <si>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</si>
  <si>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</si>
  <si>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</si>
  <si>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</si>
  <si>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</si>
  <si>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</si>
  <si>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</si>
  <si>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</si>
  <si>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</si>
  <si>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</si>
  <si>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</si>
  <si>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</si>
  <si>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</si>
  <si>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</si>
  <si>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</si>
  <si>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</si>
  <si>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</si>
  <si>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</si>
  <si>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</si>
  <si>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</si>
  <si>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</si>
  <si>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</si>
  <si>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</si>
  <si>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</si>
  <si>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</si>
  <si>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</si>
  <si>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</si>
  <si>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</si>
  <si>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</si>
  <si>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</si>
  <si>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</si>
  <si>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</si>
  <si>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</si>
  <si>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</si>
  <si>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</si>
  <si>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</si>
  <si>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</si>
  <si>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</si>
  <si>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</si>
  <si>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</si>
  <si>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</si>
  <si>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</si>
  <si>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</si>
  <si>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</si>
  <si>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</si>
  <si>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</si>
  <si>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</si>
  <si>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</si>
  <si>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</si>
  <si>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</si>
  <si>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</si>
  <si>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</si>
  <si>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</si>
  <si>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</si>
  <si>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</si>
  <si>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</si>
  <si>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</si>
  <si>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</si>
  <si>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</si>
  <si>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</si>
  <si>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</si>
  <si>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</si>
  <si>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</si>
  <si>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</si>
  <si>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</si>
  <si>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</si>
  <si>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</si>
  <si>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</si>
  <si>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</si>
  <si>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</si>
  <si>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</si>
  <si>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</si>
  <si>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</si>
  <si>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</si>
  <si>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</si>
  <si>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</si>
  <si>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</si>
  <si>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</si>
  <si>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</si>
  <si>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</si>
  <si>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</si>
  <si>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</si>
  <si>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</si>
  <si>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</si>
  <si>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</si>
  <si>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</si>
  <si>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</si>
  <si>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</si>
  <si>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</si>
  <si>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</si>
  <si>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</si>
  <si>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</si>
  <si>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</si>
  <si>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</si>
  <si>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</si>
  <si>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</si>
  <si>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</si>
  <si>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</si>
  <si>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</si>
  <si>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</si>
  <si>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</si>
  <si>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</si>
  <si>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</si>
  <si>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</si>
  <si>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</si>
  <si>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</si>
  <si>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</si>
  <si>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</si>
  <si>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</si>
  <si>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</si>
  <si>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</si>
  <si>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</si>
  <si>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</si>
  <si>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</si>
  <si>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</si>
  <si>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</si>
  <si>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</si>
  <si>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</si>
  <si>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</si>
  <si>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</si>
  <si>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</si>
  <si>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</si>
  <si>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</si>
  <si>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</si>
  <si>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</si>
  <si>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</si>
  <si>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</si>
  <si>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</si>
  <si>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</si>
  <si>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</si>
  <si>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</si>
  <si>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</si>
  <si>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</si>
  <si>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</si>
  <si>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</si>
  <si>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</si>
  <si>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</si>
  <si>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</si>
  <si>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</si>
  <si>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</si>
  <si>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</si>
  <si>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</si>
  <si>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</si>
  <si>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</si>
  <si>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</si>
  <si>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</si>
  <si>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</si>
  <si>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</si>
  <si>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</si>
  <si>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</si>
  <si>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</si>
  <si>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</si>
  <si>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</si>
  <si>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</si>
  <si>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</si>
  <si>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</si>
  <si>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</si>
  <si>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</si>
  <si>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</si>
  <si>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</si>
  <si>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</si>
  <si>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</si>
  <si>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</si>
  <si>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</si>
  <si>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</si>
  <si>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</si>
  <si>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</si>
  <si>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</si>
  <si>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</si>
  <si>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</si>
  <si>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</si>
  <si>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</si>
  <si>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</si>
  <si>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</si>
  <si>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</si>
  <si>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</si>
  <si>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</si>
  <si>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</si>
  <si>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</si>
  <si>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</si>
  <si>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</si>
  <si>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</si>
  <si>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</si>
  <si>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</si>
  <si>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</si>
  <si>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</si>
  <si>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</si>
  <si>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</si>
  <si>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</si>
  <si>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</si>
  <si>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</si>
  <si>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</si>
  <si>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</si>
  <si>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</si>
  <si>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</si>
  <si>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</si>
  <si>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</si>
  <si>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</si>
  <si>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</si>
  <si>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</si>
  <si>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</si>
  <si>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</si>
  <si>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</si>
  <si>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</si>
  <si>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</si>
  <si>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</si>
  <si>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</si>
  <si>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</si>
  <si>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</si>
  <si>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</si>
  <si>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</si>
  <si>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</si>
  <si>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</si>
  <si>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</si>
  <si>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</si>
  <si>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</si>
  <si>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</si>
  <si>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</si>
  <si>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</si>
  <si>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</si>
  <si>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</si>
  <si>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</si>
  <si>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</si>
  <si>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</si>
  <si>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</si>
  <si>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</si>
  <si>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</si>
  <si>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</si>
  <si>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</si>
  <si>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</si>
  <si>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</si>
  <si>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</si>
  <si>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</si>
  <si>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</si>
  <si>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</si>
  <si>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</si>
  <si>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</si>
  <si>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</si>
  <si>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</si>
  <si>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</si>
  <si>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</si>
  <si>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</si>
  <si>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</si>
  <si>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</si>
  <si>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</si>
  <si>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</si>
  <si>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</si>
  <si>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</si>
  <si>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</si>
  <si>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</si>
  <si>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</si>
  <si>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</si>
  <si>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</si>
  <si>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</si>
  <si>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</si>
  <si>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</si>
  <si>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</si>
  <si>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</si>
  <si>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</si>
  <si>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</si>
  <si>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</si>
  <si>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</si>
  <si>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</si>
  <si>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</si>
  <si>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</si>
  <si>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</si>
  <si>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</si>
  <si>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</si>
  <si>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</si>
  <si>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</si>
  <si>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</si>
  <si>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</si>
  <si>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</si>
  <si>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</si>
  <si>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</si>
  <si>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</si>
  <si>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</si>
  <si>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</si>
  <si>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</si>
  <si>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</si>
  <si>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</si>
  <si>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</si>
  <si>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</si>
  <si>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</si>
  <si>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</si>
  <si>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</si>
  <si>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</si>
  <si>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</si>
  <si>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</si>
  <si>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</si>
  <si>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</si>
  <si>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</si>
  <si>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</si>
  <si>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</si>
  <si>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</si>
  <si>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</si>
  <si>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</si>
  <si>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</si>
  <si>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</si>
  <si>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</si>
  <si>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</si>
  <si>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</si>
  <si>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</si>
  <si>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</si>
  <si>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</si>
  <si>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</si>
  <si>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</si>
  <si>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</si>
  <si>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</si>
  <si>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</si>
  <si>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</si>
  <si>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</si>
  <si>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</si>
  <si>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</si>
  <si>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</si>
  <si>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</si>
  <si>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</si>
  <si>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</si>
  <si>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</si>
  <si>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</si>
  <si>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</si>
  <si>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</si>
  <si>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</si>
  <si>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</si>
  <si>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</si>
  <si>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</si>
  <si>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</si>
  <si>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</si>
  <si>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</si>
  <si>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</si>
  <si>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</si>
  <si>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</si>
  <si>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</si>
  <si>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</si>
  <si>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</si>
  <si>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</si>
  <si>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</si>
  <si>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</si>
  <si>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</si>
  <si>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</si>
  <si>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</si>
  <si>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</si>
  <si>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</si>
  <si>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</si>
  <si>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</si>
  <si>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</si>
  <si>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</si>
  <si>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</si>
  <si>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</si>
  <si>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</si>
  <si>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</si>
  <si>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</si>
  <si>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</si>
  <si>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</si>
  <si>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</si>
  <si>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</si>
  <si>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</si>
  <si>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</si>
  <si>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</si>
  <si>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</si>
  <si>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</si>
  <si>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</si>
  <si>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</si>
  <si>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</si>
  <si>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</si>
  <si>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</si>
  <si>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</si>
  <si>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</si>
  <si>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</si>
  <si>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</si>
  <si>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</si>
  <si>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</si>
  <si>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</si>
  <si>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</si>
  <si>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</si>
  <si>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</si>
  <si>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</si>
  <si>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</si>
  <si>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</si>
  <si>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</si>
  <si>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</si>
  <si>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</si>
  <si>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</si>
  <si>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</si>
  <si>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</si>
  <si>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</si>
  <si>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</si>
  <si>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</si>
  <si>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</si>
  <si>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</si>
  <si>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</si>
  <si>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</si>
  <si>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</si>
  <si>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</si>
  <si>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</si>
  <si>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</si>
  <si>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</si>
  <si>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</si>
  <si>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</si>
  <si>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</si>
  <si>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</si>
  <si>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</si>
  <si>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</si>
  <si>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</si>
  <si>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</si>
  <si>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</si>
  <si>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</si>
  <si>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</si>
  <si>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</si>
  <si>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</si>
  <si>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</si>
  <si>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</si>
  <si>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</si>
  <si>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</si>
  <si>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</si>
  <si>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</si>
  <si>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</si>
  <si>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</si>
  <si>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</si>
  <si>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</si>
  <si>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</si>
  <si>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</si>
  <si>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</si>
  <si>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</si>
  <si>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</si>
  <si>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</si>
  <si>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</si>
  <si>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</si>
  <si>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</si>
  <si>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</si>
  <si>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</si>
  <si>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</si>
  <si>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</si>
  <si>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</si>
  <si>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</si>
  <si>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</si>
  <si>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</si>
  <si>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</si>
  <si>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</si>
  <si>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</si>
  <si>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</si>
  <si>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</si>
  <si>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</si>
  <si>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</si>
  <si>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</si>
  <si>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</si>
  <si>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</si>
  <si>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</si>
  <si>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</si>
  <si>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</si>
  <si>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</si>
  <si>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</si>
  <si>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</si>
  <si>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</si>
  <si>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</si>
  <si>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</si>
  <si>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</si>
  <si>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</si>
  <si>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</si>
  <si>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</si>
  <si>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</si>
  <si>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</si>
  <si>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</si>
  <si>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</si>
  <si>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</si>
  <si>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</si>
  <si>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</si>
  <si>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</si>
  <si>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</si>
  <si>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</si>
  <si>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</si>
  <si>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</si>
  <si>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</si>
  <si>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</si>
  <si>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</si>
  <si>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</si>
  <si>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</si>
  <si>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</si>
  <si>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</si>
  <si>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</si>
  <si>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</si>
  <si>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</si>
  <si>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</si>
  <si>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</si>
  <si>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</si>
  <si>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</si>
  <si>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</si>
  <si>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</si>
  <si>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</si>
  <si>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</si>
  <si>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</si>
  <si>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</si>
  <si>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</si>
  <si>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</si>
  <si>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</si>
  <si>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</si>
  <si>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</si>
  <si>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</si>
  <si>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</si>
  <si>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</si>
  <si>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</si>
  <si>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</si>
  <si>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</si>
  <si>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</si>
  <si>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</si>
  <si>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</si>
  <si>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</si>
  <si>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</si>
  <si>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</si>
  <si>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</si>
  <si>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</si>
  <si>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</si>
  <si>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</si>
  <si>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</si>
  <si>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</si>
  <si>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</si>
  <si>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</si>
  <si>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</si>
  <si>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</si>
  <si>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</si>
  <si>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</si>
  <si>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</si>
  <si>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</si>
  <si>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</si>
  <si>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</si>
  <si>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</si>
  <si>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</si>
  <si>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</si>
  <si>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</si>
  <si>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</si>
  <si>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</si>
  <si>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</si>
  <si>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</si>
  <si>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</si>
  <si>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</si>
  <si>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</si>
  <si>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</si>
  <si>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</si>
  <si>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</si>
  <si>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</si>
  <si>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</si>
  <si>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</si>
  <si>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</si>
  <si>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</si>
  <si>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</si>
  <si>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</si>
  <si>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</si>
  <si>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</si>
  <si>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</si>
  <si>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</si>
  <si>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</si>
  <si>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</si>
  <si>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</si>
  <si>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</si>
  <si>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</si>
  <si>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</si>
  <si>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</si>
  <si>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</si>
  <si>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</si>
  <si>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</si>
  <si>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</si>
  <si>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</si>
  <si>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</si>
  <si>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</si>
  <si>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</si>
  <si>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</si>
  <si>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</si>
  <si>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</si>
  <si>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</si>
  <si>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</si>
  <si>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</si>
  <si>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</si>
  <si>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</si>
  <si>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</si>
  <si>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</si>
  <si>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</si>
  <si>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</si>
  <si>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</si>
  <si>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</si>
  <si>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</si>
  <si>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</si>
  <si>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</si>
  <si>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</si>
  <si>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</si>
  <si>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</si>
  <si>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</si>
  <si>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</si>
  <si>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</si>
  <si>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</si>
  <si>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</si>
  <si>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</si>
  <si>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</si>
  <si>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</si>
  <si>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</si>
  <si>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</si>
  <si>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</si>
  <si>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</si>
  <si>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</si>
  <si>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</si>
  <si>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</si>
  <si>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</si>
  <si>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</si>
  <si>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</si>
  <si>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</si>
  <si>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</si>
  <si>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</si>
  <si>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</si>
  <si>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</si>
  <si>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</si>
  <si>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</si>
  <si>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</si>
  <si>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</si>
  <si>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</si>
  <si>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</si>
  <si>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</si>
  <si>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</si>
  <si>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</si>
  <si>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</si>
  <si>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</si>
  <si>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</si>
  <si>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</si>
  <si>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</si>
  <si>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</si>
  <si>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</si>
  <si>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</si>
  <si>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</si>
  <si>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</si>
  <si>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</si>
  <si>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</si>
  <si>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</si>
  <si>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</si>
  <si>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</si>
  <si>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</si>
  <si>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</si>
  <si>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</si>
  <si>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</si>
  <si>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</si>
  <si>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</si>
  <si>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</si>
  <si>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</si>
  <si>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</si>
  <si>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</si>
  <si>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</si>
  <si>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</si>
  <si>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</si>
  <si>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</si>
  <si>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</si>
  <si>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</si>
  <si>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</si>
  <si>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</si>
  <si>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</si>
  <si>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</si>
  <si>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</si>
  <si>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</si>
  <si>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</si>
  <si>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</si>
  <si>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</si>
  <si>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</si>
  <si>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</si>
  <si>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</si>
  <si>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</si>
  <si>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</si>
  <si>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</si>
  <si>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</si>
  <si>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</si>
  <si>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</si>
  <si>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</si>
  <si>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</si>
  <si>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</si>
  <si>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</si>
  <si>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</si>
  <si>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</si>
  <si>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</si>
  <si>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</si>
  <si>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</si>
  <si>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</si>
  <si>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</si>
  <si>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</si>
  <si>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</si>
  <si>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</si>
  <si>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</si>
  <si>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</si>
  <si>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</si>
  <si>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</si>
  <si>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</si>
  <si>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</si>
  <si>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</si>
  <si>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</si>
  <si>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</si>
  <si>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</si>
  <si>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</si>
  <si>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</si>
  <si>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</si>
  <si>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</si>
  <si>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</si>
  <si>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</si>
  <si>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</si>
  <si>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</si>
  <si>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</si>
  <si>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</si>
  <si>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</si>
  <si>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</si>
  <si>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</si>
  <si>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</si>
  <si>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</si>
  <si>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</si>
  <si>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</si>
  <si>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</si>
  <si>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</si>
  <si>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</si>
  <si>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</si>
  <si>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</si>
  <si>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</si>
  <si>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</si>
  <si>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</si>
  <si>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</si>
  <si>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</si>
  <si>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</si>
  <si>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</si>
  <si>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</si>
  <si>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</si>
  <si>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</si>
  <si>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</si>
  <si>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</si>
  <si>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</si>
  <si>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</si>
  <si>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</si>
  <si>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</si>
  <si>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</si>
  <si>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</si>
  <si>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</si>
  <si>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</si>
  <si>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</si>
  <si>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</si>
  <si>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</si>
  <si>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</si>
  <si>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</si>
  <si>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</si>
  <si>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</si>
  <si>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</si>
  <si>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</si>
  <si>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</si>
  <si>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</si>
  <si>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</si>
  <si>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</si>
  <si>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</si>
  <si>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</si>
  <si>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</si>
  <si>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</si>
  <si>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</si>
  <si>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</si>
  <si>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</si>
  <si>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</si>
  <si>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</si>
  <si>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</si>
  <si>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</si>
  <si>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</si>
  <si>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</si>
  <si>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</si>
  <si>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</si>
  <si>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</si>
  <si>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</si>
  <si>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</si>
  <si>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</si>
  <si>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</si>
  <si>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</si>
  <si>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</si>
  <si>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</si>
  <si>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</si>
  <si>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</si>
  <si>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</si>
  <si>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</si>
  <si>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</si>
  <si>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</si>
  <si>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</si>
  <si>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</si>
  <si>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</si>
  <si>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</si>
  <si>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</si>
  <si>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</si>
  <si>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</si>
  <si>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</si>
  <si>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</si>
  <si>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</si>
  <si>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</si>
  <si>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</si>
  <si>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</si>
  <si>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</si>
  <si>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</si>
  <si>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</si>
  <si>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</si>
  <si>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</si>
  <si>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</si>
  <si>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</si>
  <si>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</si>
  <si>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</si>
  <si>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</si>
  <si>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</si>
  <si>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</si>
  <si>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</si>
  <si>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</si>
  <si>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</si>
  <si>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</si>
  <si>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</si>
  <si>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</si>
  <si>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</si>
  <si>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</si>
  <si>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</si>
  <si>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</si>
  <si>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</si>
  <si>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</si>
  <si>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</si>
  <si>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</si>
  <si>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</si>
  <si>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</si>
  <si>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</si>
  <si>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</si>
  <si>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</si>
  <si>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</si>
  <si>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</si>
  <si>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</si>
  <si>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</si>
  <si>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</si>
  <si>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</si>
  <si>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</si>
  <si>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</si>
  <si>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</si>
  <si>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</si>
  <si>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</si>
  <si>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</si>
  <si>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</si>
  <si>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</si>
  <si>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</si>
  <si>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</si>
  <si>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</si>
  <si>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</si>
  <si>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</si>
  <si>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</si>
  <si>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</si>
  <si>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</si>
  <si>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</si>
  <si>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</si>
  <si>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</si>
  <si>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</si>
  <si>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</si>
  <si>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</si>
  <si>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</si>
  <si>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</si>
  <si>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</si>
  <si>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</si>
  <si>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</si>
  <si>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</si>
  <si>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</si>
  <si>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</si>
  <si>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</si>
  <si>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</si>
  <si>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</si>
  <si>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</si>
  <si>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</si>
  <si>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</si>
  <si>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</si>
  <si>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</si>
  <si>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</si>
  <si>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</si>
  <si>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</si>
  <si>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</si>
  <si>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</si>
  <si>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</si>
  <si>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</si>
  <si>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</si>
  <si>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</si>
  <si>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</si>
  <si>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</si>
  <si>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</si>
  <si>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</si>
  <si>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</si>
  <si>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</si>
  <si>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</si>
  <si>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</si>
  <si>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</si>
  <si>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</si>
  <si>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</si>
  <si>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</si>
  <si>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</si>
  <si>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</si>
  <si>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</si>
  <si>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</si>
  <si>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</si>
  <si>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</si>
  <si>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</si>
  <si>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</si>
  <si>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</si>
  <si>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</si>
  <si>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</si>
  <si>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</si>
  <si>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</si>
  <si>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</si>
  <si>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</si>
  <si>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</si>
  <si>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</si>
  <si>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</si>
  <si>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</si>
  <si>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</si>
  <si>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</si>
  <si>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</si>
  <si>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</si>
  <si>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</si>
  <si>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</si>
  <si>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</si>
  <si>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</si>
  <si>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</si>
  <si>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</si>
  <si>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</si>
  <si>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</si>
  <si>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</si>
  <si>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</si>
  <si>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</si>
  <si>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</si>
  <si>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</si>
  <si>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</si>
  <si>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</si>
  <si>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</si>
  <si>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</si>
  <si>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</si>
  <si>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</si>
  <si>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</si>
  <si>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</si>
  <si>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</si>
  <si>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</si>
  <si>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</si>
  <si>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</si>
  <si>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</si>
  <si>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</si>
  <si>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</si>
  <si>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</si>
  <si>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</si>
  <si>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</si>
  <si>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</si>
  <si>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</si>
  <si>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</si>
  <si>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</si>
  <si>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</si>
  <si>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</si>
  <si>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</si>
  <si>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</si>
  <si>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</si>
  <si>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</si>
  <si>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</si>
  <si>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</si>
  <si>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</si>
  <si>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</si>
  <si>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</si>
  <si>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</si>
  <si>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</si>
  <si>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</si>
  <si>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</si>
  <si>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</si>
  <si>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</si>
  <si>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</si>
  <si>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</si>
  <si>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</si>
  <si>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</si>
  <si>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</si>
  <si>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</si>
  <si>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</si>
  <si>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</si>
  <si>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</si>
  <si>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</si>
  <si>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</si>
  <si>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</si>
  <si>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</si>
  <si>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</si>
  <si>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</si>
  <si>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</si>
  <si>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</si>
  <si>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</si>
  <si>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</si>
  <si>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</si>
  <si>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</si>
  <si>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</si>
  <si>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</si>
  <si>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</si>
  <si>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</si>
  <si>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</si>
  <si>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</si>
  <si>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</si>
  <si>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</si>
  <si>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</si>
  <si>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</si>
  <si>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</si>
  <si>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</si>
  <si>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</si>
  <si>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</si>
  <si>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</si>
  <si>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</si>
  <si>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</si>
  <si>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</si>
  <si>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</si>
  <si>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</si>
  <si>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</si>
  <si>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</si>
  <si>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</si>
  <si>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</si>
  <si>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</si>
  <si>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</si>
  <si>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</si>
  <si>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</si>
  <si>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</si>
  <si>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</si>
  <si>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</si>
  <si>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</si>
  <si>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</si>
  <si>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</si>
  <si>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</si>
  <si>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</si>
  <si>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</si>
  <si>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</si>
  <si>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</si>
  <si>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</si>
  <si>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</si>
  <si>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</si>
  <si>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</si>
  <si>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</si>
  <si>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</si>
  <si>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</si>
  <si>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</si>
  <si>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</si>
  <si>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</si>
  <si>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</si>
  <si>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</si>
  <si>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</si>
  <si>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</si>
  <si>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</si>
  <si>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</si>
  <si>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</si>
  <si>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</si>
  <si>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</si>
  <si>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</si>
  <si>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</si>
  <si>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</si>
  <si>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</si>
  <si>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</si>
  <si>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</si>
  <si>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</si>
  <si>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</si>
  <si>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</si>
  <si>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</si>
  <si>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</si>
  <si>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</si>
  <si>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</si>
  <si>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</si>
  <si>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</si>
  <si>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</si>
  <si>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</si>
  <si>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</si>
  <si>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</si>
  <si>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</si>
  <si>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</si>
  <si>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</si>
  <si>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</si>
  <si>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</si>
  <si>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</si>
  <si>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</si>
  <si>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</si>
  <si>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</si>
  <si>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</si>
  <si>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</si>
  <si>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</si>
  <si>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</si>
  <si>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</si>
  <si>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</si>
  <si>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</si>
  <si>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</si>
  <si>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</si>
  <si>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</si>
  <si>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</si>
  <si>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</si>
  <si>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</si>
  <si>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</si>
  <si>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</si>
  <si>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</si>
  <si>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</si>
  <si>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</si>
  <si>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</si>
  <si>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</si>
  <si>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</si>
  <si>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</si>
  <si>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</si>
  <si>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</si>
  <si>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</si>
  <si>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</si>
  <si>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</si>
  <si>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</si>
  <si>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</si>
  <si>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</si>
  <si>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</si>
  <si>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</si>
  <si>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</si>
  <si>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</si>
  <si>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</si>
  <si>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</si>
  <si>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</si>
  <si>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</si>
  <si>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</si>
  <si>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</si>
  <si>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</si>
  <si>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</si>
  <si>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</si>
  <si>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</si>
  <si>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</si>
  <si>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</si>
  <si>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</si>
  <si>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</si>
  <si>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</si>
  <si>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</si>
  <si>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</si>
  <si>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</si>
  <si>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</si>
  <si>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</si>
  <si>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</si>
  <si>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</si>
  <si>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</si>
  <si>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</si>
  <si>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</si>
  <si>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</si>
  <si>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</si>
  <si>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</si>
  <si>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</si>
  <si>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</si>
  <si>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</si>
  <si>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</si>
  <si>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</si>
  <si>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</si>
  <si>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</si>
  <si>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</si>
  <si>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</si>
  <si>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</si>
  <si>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</si>
  <si>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</si>
  <si>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</si>
  <si>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</si>
  <si>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</si>
  <si>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</si>
  <si>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</si>
  <si>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</si>
  <si>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</si>
  <si>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</si>
  <si>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</si>
  <si>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</si>
  <si>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</si>
  <si>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</si>
  <si>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</si>
  <si>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</si>
  <si>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</si>
  <si>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</si>
  <si>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</si>
  <si>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</si>
  <si>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</si>
  <si>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</si>
  <si>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</si>
  <si>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</si>
  <si>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</si>
  <si>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</si>
  <si>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</si>
  <si>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</si>
  <si>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</si>
  <si>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</si>
  <si>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</si>
  <si>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</si>
  <si>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</si>
  <si>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</si>
  <si>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</si>
  <si>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</si>
  <si>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</si>
  <si>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</si>
  <si>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</si>
  <si>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</si>
  <si>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</si>
  <si>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</si>
  <si>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</si>
  <si>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</si>
  <si>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</si>
  <si>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</si>
  <si>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</si>
  <si>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</si>
  <si>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</si>
  <si>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</si>
  <si>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</si>
  <si>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</si>
  <si>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</si>
  <si>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</si>
  <si>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</si>
  <si>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</si>
  <si>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</si>
  <si>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</si>
  <si>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</si>
  <si>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</si>
  <si>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</si>
  <si>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</si>
  <si>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</si>
  <si>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</si>
  <si>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</si>
  <si>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</si>
  <si>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</si>
  <si>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</si>
  <si>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</si>
  <si>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</si>
  <si>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</si>
  <si>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</si>
  <si>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</si>
  <si>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</si>
  <si>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</si>
  <si>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</si>
  <si>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</si>
  <si>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</si>
  <si>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</si>
  <si>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</si>
  <si>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</si>
  <si>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</si>
  <si>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</si>
  <si>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</si>
  <si>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</si>
  <si>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</si>
  <si>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</si>
  <si>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</si>
  <si>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</si>
  <si>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</si>
  <si>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</si>
  <si>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</si>
  <si>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</si>
  <si>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</si>
  <si>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</si>
  <si>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</si>
  <si>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</si>
  <si>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</si>
  <si>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</si>
  <si>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</si>
  <si>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</si>
  <si>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</si>
  <si>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</si>
  <si>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</si>
  <si>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</si>
  <si>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</si>
  <si>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</si>
  <si>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</si>
  <si>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</si>
  <si>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</si>
  <si>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</si>
  <si>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</si>
  <si>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</si>
  <si>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</si>
  <si>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</si>
  <si>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</si>
  <si>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</si>
  <si>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</si>
  <si>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</si>
  <si>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</si>
  <si>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</si>
  <si>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</si>
  <si>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</si>
  <si>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</si>
  <si>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</si>
  <si>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</si>
  <si>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</si>
  <si>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</si>
  <si>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</si>
  <si>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</si>
  <si>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</si>
  <si>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</si>
  <si>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</si>
  <si>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</si>
  <si>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</si>
  <si>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</si>
  <si>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</si>
  <si>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</si>
  <si>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</si>
  <si>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</si>
  <si>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</si>
  <si>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</si>
  <si>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</si>
  <si>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</si>
  <si>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</si>
  <si>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</si>
  <si>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</si>
  <si>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</si>
  <si>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</si>
  <si>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</si>
  <si>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</si>
  <si>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</si>
  <si>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</si>
  <si>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</si>
  <si>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</si>
  <si>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</si>
  <si>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</si>
  <si>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</si>
  <si>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</si>
  <si>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</si>
  <si>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</si>
  <si>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</si>
  <si>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</si>
  <si>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</si>
  <si>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</si>
  <si>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</si>
  <si>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</si>
  <si>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</si>
  <si>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</si>
  <si>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</si>
  <si>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</si>
  <si>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</si>
  <si>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</si>
  <si>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</si>
  <si>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</si>
  <si>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</si>
  <si>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</si>
  <si>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</si>
  <si>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</si>
  <si>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</si>
  <si>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</si>
  <si>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</si>
  <si>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</si>
  <si>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</si>
  <si>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</si>
  <si>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</si>
  <si>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</si>
  <si>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</si>
  <si>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</si>
  <si>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</si>
  <si>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</si>
  <si>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</si>
  <si>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</si>
  <si>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</si>
  <si>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</si>
  <si>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</si>
  <si>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</si>
  <si>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</si>
  <si>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</si>
  <si>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</si>
  <si>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</si>
  <si>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</si>
  <si>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</si>
  <si>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</si>
  <si>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</si>
  <si>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</si>
  <si>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</si>
  <si>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</si>
  <si>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</si>
  <si>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</si>
  <si>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</si>
  <si>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</si>
  <si>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</si>
  <si>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</si>
  <si>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</si>
  <si>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</si>
  <si>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</si>
  <si>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</si>
  <si>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</si>
  <si>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</si>
  <si>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</si>
  <si>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</si>
  <si>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</si>
  <si>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</si>
  <si>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</si>
  <si>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</si>
  <si>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</si>
  <si>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</si>
  <si>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</si>
  <si>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</si>
  <si>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</si>
  <si>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</si>
  <si>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</si>
  <si>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</si>
  <si>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</si>
  <si>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</si>
  <si>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</si>
  <si>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</si>
  <si>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</si>
  <si>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</si>
  <si>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</si>
  <si>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</si>
  <si>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</si>
  <si>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</si>
  <si>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</si>
  <si>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</si>
  <si>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</si>
  <si>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</si>
  <si>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</si>
  <si>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</si>
  <si>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</si>
  <si>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</si>
  <si>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</si>
  <si>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</si>
  <si>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</si>
  <si>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</si>
  <si>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</si>
  <si>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</si>
  <si>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</si>
  <si>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</si>
  <si>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</si>
  <si>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</si>
  <si>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</si>
  <si>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</si>
  <si>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</si>
  <si>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</si>
  <si>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</si>
  <si>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</si>
  <si>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</si>
  <si>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</si>
  <si>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</si>
  <si>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</si>
  <si>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</si>
  <si>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</si>
  <si>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</si>
  <si>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</si>
  <si>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</si>
  <si>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</si>
  <si>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</si>
  <si>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</si>
  <si>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</si>
  <si>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</si>
  <si>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</si>
  <si>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</si>
  <si>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</si>
  <si>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</si>
  <si>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</si>
  <si>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</si>
  <si>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</si>
  <si>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</si>
  <si>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</si>
  <si>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</si>
  <si>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</si>
  <si>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</si>
  <si>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</si>
  <si>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</si>
  <si>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</si>
  <si>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</si>
  <si>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</si>
  <si>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</si>
  <si>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</si>
  <si>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</si>
  <si>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</si>
  <si>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</si>
  <si>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</si>
  <si>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</si>
  <si>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</si>
  <si>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</si>
  <si>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</si>
  <si>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</si>
  <si>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</si>
  <si>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</si>
  <si>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</si>
  <si>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</si>
  <si>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</si>
  <si>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</si>
  <si>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</si>
  <si>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</si>
  <si>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</si>
  <si>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</si>
  <si>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</si>
  <si>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</si>
  <si>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</si>
  <si>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</si>
  <si>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</si>
  <si>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</si>
  <si>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</si>
  <si>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</si>
  <si>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</si>
  <si>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</si>
  <si>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</si>
  <si>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</si>
  <si>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</si>
  <si>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</si>
  <si>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</si>
  <si>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</si>
  <si>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</si>
  <si>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</si>
  <si>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</si>
  <si>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</si>
  <si>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</si>
  <si>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</si>
  <si>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</si>
  <si>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</si>
  <si>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</si>
  <si>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</si>
  <si>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</si>
  <si>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</si>
  <si>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</si>
  <si>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</si>
  <si>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</si>
  <si>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</si>
  <si>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</si>
  <si>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</si>
  <si>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</si>
  <si>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</si>
  <si>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</si>
  <si>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</si>
  <si>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</si>
  <si>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</si>
  <si>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</si>
  <si>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</si>
  <si>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</si>
  <si>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</si>
  <si>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</si>
  <si>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</si>
  <si>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</si>
  <si>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</si>
  <si>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</si>
  <si>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</si>
  <si>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</si>
  <si>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</si>
  <si>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</si>
  <si>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</si>
  <si>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</si>
  <si>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</si>
  <si>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</si>
  <si>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</si>
  <si>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</si>
  <si>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</si>
  <si>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</si>
  <si>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</si>
  <si>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</si>
  <si>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</si>
  <si>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</si>
  <si>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</si>
  <si>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</si>
  <si>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</si>
  <si>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</si>
  <si>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</si>
  <si>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</si>
  <si>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</si>
  <si>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</si>
  <si>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</si>
  <si>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</si>
  <si>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</si>
  <si>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</si>
  <si>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</si>
  <si>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</si>
  <si>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</si>
  <si>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</si>
  <si>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</si>
  <si>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</si>
  <si>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</si>
  <si>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</si>
  <si>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</si>
  <si>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</si>
  <si>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</si>
  <si>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</si>
  <si>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</si>
  <si>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</si>
  <si>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</si>
  <si>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</si>
  <si>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</si>
  <si>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</si>
  <si>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</si>
  <si>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</si>
  <si>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</si>
  <si>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</si>
  <si>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</si>
  <si>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</si>
  <si>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</si>
  <si>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</si>
  <si>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</si>
  <si>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</si>
  <si>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</si>
  <si>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</si>
  <si>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</si>
  <si>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</si>
  <si>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</si>
  <si>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</si>
  <si>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</si>
  <si>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</si>
  <si>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</si>
  <si>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</si>
  <si>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</si>
  <si>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</si>
  <si>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</si>
  <si>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</si>
  <si>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</si>
  <si>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</si>
  <si>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</si>
  <si>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</si>
  <si>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</si>
  <si>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</si>
  <si>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</si>
  <si>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</si>
  <si>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</si>
  <si>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</si>
  <si>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</si>
  <si>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</si>
  <si>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</si>
  <si>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</si>
  <si>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</si>
  <si>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</si>
  <si>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</si>
  <si>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</si>
  <si>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</si>
  <si>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</si>
  <si>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</si>
  <si>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</si>
  <si>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</si>
  <si>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</si>
  <si>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</si>
  <si>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</si>
  <si>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</si>
  <si>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</si>
  <si>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</si>
  <si>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</si>
  <si>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</si>
  <si>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</si>
  <si>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</si>
  <si>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</si>
  <si>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</si>
  <si>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</si>
  <si>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</si>
  <si>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</si>
  <si>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</si>
  <si>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</si>
  <si>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</si>
  <si>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</si>
  <si>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</si>
  <si>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</si>
  <si>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</si>
  <si>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</si>
  <si>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</si>
  <si>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</si>
  <si>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</si>
  <si>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</si>
  <si>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</si>
  <si>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</si>
  <si>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</si>
  <si>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</si>
  <si>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</si>
  <si>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</si>
  <si>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</si>
  <si>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</si>
  <si>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</si>
  <si>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</si>
  <si>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</si>
  <si>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</si>
  <si>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</si>
  <si>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</si>
  <si>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</si>
  <si>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</si>
  <si>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</si>
  <si>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</si>
  <si>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</si>
  <si>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</si>
  <si>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</si>
  <si>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</si>
  <si>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</si>
  <si>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</si>
  <si>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</si>
  <si>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</si>
  <si>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</si>
  <si>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</si>
  <si>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</si>
  <si>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</si>
  <si>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</si>
  <si>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</si>
  <si>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</si>
  <si>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</si>
  <si>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</si>
  <si>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</si>
  <si>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</si>
  <si>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</si>
  <si>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</si>
  <si>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</si>
  <si>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</si>
  <si>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</si>
  <si>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</si>
  <si>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</si>
  <si>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</si>
  <si>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</si>
  <si>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</si>
  <si>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</si>
  <si>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</si>
  <si>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</si>
  <si>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</si>
  <si>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</si>
  <si>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</si>
  <si>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</si>
  <si>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</si>
  <si>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</si>
  <si>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</si>
  <si>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</si>
  <si>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</si>
  <si>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</si>
  <si>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</si>
  <si>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</si>
  <si>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</si>
  <si>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</si>
  <si>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</si>
  <si>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</si>
  <si>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</si>
  <si>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</si>
  <si>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</si>
  <si>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</si>
  <si>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</si>
  <si>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</si>
  <si>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</si>
  <si>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</si>
  <si>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</si>
  <si>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</si>
  <si>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</si>
  <si>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</si>
  <si>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</si>
  <si>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</si>
  <si>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</si>
  <si>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</si>
  <si>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</si>
  <si>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</si>
  <si>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</si>
  <si>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</si>
  <si>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</si>
  <si>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</si>
  <si>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</si>
  <si>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</si>
  <si>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</si>
  <si>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</si>
  <si>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</si>
  <si>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</si>
  <si>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</si>
  <si>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</si>
  <si>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</si>
  <si>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</si>
  <si>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</si>
  <si>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</si>
  <si>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</si>
  <si>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</si>
  <si>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</si>
  <si>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</si>
  <si>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</si>
  <si>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</si>
  <si>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</si>
  <si>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</si>
  <si>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</si>
  <si>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</si>
  <si>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</si>
  <si>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</si>
  <si>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</si>
  <si>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</si>
  <si>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</si>
  <si>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</si>
  <si>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</si>
  <si>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</si>
  <si>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</si>
  <si>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</si>
  <si>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</si>
  <si>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</si>
  <si>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</si>
  <si>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</si>
  <si>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</si>
  <si>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</si>
  <si>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</si>
  <si>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</si>
  <si>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</si>
  <si>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</si>
  <si>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</si>
  <si>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</si>
  <si>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</si>
  <si>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</si>
  <si>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</si>
  <si>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</si>
  <si>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</si>
  <si>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</si>
  <si>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</si>
  <si>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</si>
  <si>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</si>
  <si>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</si>
  <si>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</si>
  <si>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</si>
  <si>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</si>
  <si>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</si>
  <si>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</si>
  <si>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</si>
  <si>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</si>
  <si>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</si>
  <si>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</si>
  <si>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</si>
  <si>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</si>
  <si>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</si>
  <si>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</si>
  <si>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</si>
  <si>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</si>
  <si>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</si>
  <si>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</si>
  <si>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</si>
  <si>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</si>
  <si>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</si>
  <si>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</si>
  <si>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</si>
  <si>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</si>
  <si>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</si>
  <si>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</si>
  <si>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</si>
  <si>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</si>
  <si>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</si>
  <si>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</si>
  <si>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</si>
  <si>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</si>
  <si>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</si>
  <si>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</si>
  <si>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</si>
  <si>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</si>
  <si>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</si>
  <si>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</si>
  <si>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</si>
  <si>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</si>
  <si>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</si>
  <si>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</si>
  <si>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</si>
  <si>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</si>
  <si>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</si>
  <si>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</si>
  <si>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</si>
  <si>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</si>
  <si>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</si>
  <si>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</si>
  <si>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</si>
  <si>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</si>
  <si>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</si>
  <si>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</si>
  <si>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</si>
  <si>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</si>
  <si>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</si>
  <si>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</si>
  <si>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</si>
  <si>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</si>
  <si>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</si>
  <si>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</si>
  <si>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</si>
  <si>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</si>
  <si>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</si>
  <si>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</si>
  <si>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</si>
  <si>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</si>
  <si>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</si>
  <si>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</si>
  <si>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</si>
  <si>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</si>
  <si>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</si>
  <si>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</si>
  <si>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</si>
  <si>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</si>
  <si>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</si>
  <si>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</si>
  <si>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</si>
  <si>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</si>
  <si>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</si>
  <si>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</si>
  <si>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</si>
  <si>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</si>
  <si>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</si>
  <si>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</si>
  <si>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</si>
  <si>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</si>
  <si>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</si>
  <si>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</si>
  <si>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</si>
  <si>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</si>
  <si>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</si>
  <si>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</si>
  <si>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</si>
  <si>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</si>
  <si>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</si>
  <si>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</si>
  <si>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</si>
  <si>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</si>
  <si>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</si>
  <si>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</si>
  <si>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</si>
  <si>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</si>
  <si>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</si>
  <si>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</si>
  <si>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</si>
  <si>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</si>
  <si>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</si>
  <si>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</si>
  <si>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</si>
  <si>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</si>
  <si>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</si>
  <si>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</si>
  <si>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</si>
  <si>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</si>
  <si>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</si>
  <si>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</si>
  <si>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</si>
  <si>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</si>
  <si>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</si>
  <si>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</si>
  <si>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</si>
  <si>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</si>
  <si>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</si>
  <si>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</si>
  <si>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</si>
  <si>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</si>
  <si>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</si>
  <si>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</si>
  <si>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</si>
  <si>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</si>
  <si>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</si>
  <si>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</si>
  <si>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</si>
  <si>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</si>
  <si>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</si>
  <si>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</si>
  <si>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</si>
  <si>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</si>
  <si>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</si>
  <si>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</si>
  <si>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</si>
  <si>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</si>
  <si>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</si>
  <si>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</si>
  <si>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</si>
  <si>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</si>
  <si>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</si>
  <si>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</si>
  <si>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</si>
  <si>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</si>
  <si>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</si>
  <si>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</si>
  <si>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</si>
  <si>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</si>
  <si>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</si>
  <si>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</si>
  <si>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</si>
  <si>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</si>
  <si>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</si>
  <si>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</si>
  <si>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</si>
  <si>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</si>
  <si>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</si>
  <si>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</si>
  <si>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</si>
  <si>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</si>
  <si>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</si>
  <si>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</si>
  <si>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</si>
  <si>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</si>
  <si>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</si>
  <si>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</si>
  <si>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</si>
  <si>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</si>
  <si>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</si>
  <si>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</si>
  <si>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</si>
  <si>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</si>
  <si>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</si>
  <si>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</si>
  <si>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</si>
  <si>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</si>
  <si>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</si>
  <si>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</si>
  <si>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</si>
  <si>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</si>
  <si>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</si>
  <si>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</si>
  <si>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</si>
  <si>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</si>
  <si>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</si>
  <si>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</si>
  <si>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</si>
  <si>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</si>
  <si>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</si>
  <si>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</si>
  <si>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</si>
  <si>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</si>
  <si>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</si>
  <si>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</si>
  <si>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</si>
  <si>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</si>
  <si>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</si>
  <si>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</si>
  <si>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</si>
  <si>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</si>
  <si>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</si>
  <si>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</si>
  <si>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</si>
  <si>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</si>
  <si>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</si>
  <si>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</si>
  <si>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</si>
  <si>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</si>
  <si>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</si>
  <si>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</si>
  <si>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</si>
  <si>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</si>
  <si>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</si>
  <si>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</si>
  <si>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</si>
  <si>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</si>
  <si>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</si>
  <si>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</si>
  <si>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</si>
  <si>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</si>
  <si>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</si>
  <si>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</si>
  <si>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</si>
  <si>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</si>
  <si>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</si>
  <si>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</si>
  <si>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</si>
  <si>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</si>
  <si>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</si>
  <si>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</si>
  <si>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</si>
  <si>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</si>
  <si>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</si>
  <si>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</si>
  <si>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</si>
  <si>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</si>
  <si>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</si>
  <si>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</si>
  <si>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</si>
  <si>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</si>
  <si>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</si>
  <si>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</si>
  <si>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</si>
  <si>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</si>
  <si>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</si>
  <si>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</si>
  <si>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</si>
  <si>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</si>
  <si>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</si>
  <si>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</si>
  <si>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</si>
  <si>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</si>
  <si>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</si>
  <si>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</si>
  <si>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</si>
  <si>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</si>
  <si>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</si>
  <si>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</si>
  <si>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</si>
  <si>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</si>
  <si>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</si>
  <si>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</si>
  <si>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</si>
  <si>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</si>
  <si>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</si>
  <si>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</si>
  <si>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</si>
  <si>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</si>
  <si>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</si>
  <si>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</si>
  <si>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</si>
  <si>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</si>
  <si>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</si>
  <si>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</si>
  <si>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</si>
  <si>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</si>
  <si>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</si>
  <si>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</si>
  <si>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</si>
  <si>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</si>
  <si>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</si>
  <si>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</si>
  <si>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</si>
  <si>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</si>
  <si>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</si>
  <si>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</si>
  <si>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</si>
  <si>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</si>
  <si>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</si>
  <si>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</si>
  <si>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</si>
  <si>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</si>
  <si>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</si>
  <si>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</si>
  <si>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</si>
  <si>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</si>
  <si>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</si>
  <si>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</si>
  <si>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</si>
  <si>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</si>
  <si>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</si>
  <si>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</si>
  <si>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</si>
  <si>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</si>
  <si>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</si>
  <si>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</si>
  <si>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</si>
  <si>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</si>
  <si>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</si>
  <si>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</si>
  <si>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</si>
  <si>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</si>
  <si>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</si>
  <si>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</si>
  <si>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</si>
  <si>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</si>
  <si>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</si>
  <si>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</si>
  <si>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</si>
  <si>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</si>
  <si>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</si>
  <si>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</si>
  <si>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</si>
  <si>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</si>
  <si>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</si>
  <si>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</si>
  <si>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</si>
  <si>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</si>
  <si>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</si>
  <si>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</si>
  <si>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</si>
  <si>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</si>
  <si>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</si>
  <si>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</si>
  <si>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</si>
  <si>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</si>
  <si>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</si>
  <si>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</si>
  <si>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</si>
  <si>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</si>
  <si>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</si>
  <si>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</si>
  <si>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</si>
  <si>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</si>
  <si>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</si>
  <si>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</si>
  <si>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</si>
  <si>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</si>
  <si>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</si>
  <si>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</si>
  <si>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</si>
  <si>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</si>
  <si>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</si>
  <si>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</si>
  <si>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</si>
  <si>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</si>
  <si>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</si>
  <si>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</si>
  <si>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</si>
  <si>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</si>
  <si>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</si>
  <si>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</si>
  <si>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</si>
  <si>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</si>
  <si>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</si>
  <si>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</si>
  <si>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</si>
  <si>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</si>
  <si>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</si>
  <si>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</si>
  <si>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</si>
  <si>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</si>
  <si>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</si>
  <si>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</si>
  <si>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</si>
  <si>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</si>
  <si>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</si>
  <si>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</si>
  <si>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</si>
  <si>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</si>
  <si>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</si>
  <si>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</si>
  <si>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</si>
  <si>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</si>
  <si>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</si>
  <si>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</si>
  <si>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</si>
  <si>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</si>
  <si>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</si>
  <si>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</si>
  <si>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</si>
  <si>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</si>
  <si>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</si>
  <si>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</si>
  <si>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</si>
  <si>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</si>
  <si>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</si>
  <si>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</si>
  <si>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</si>
  <si>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</si>
  <si>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</si>
  <si>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</si>
  <si>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</si>
  <si>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</si>
  <si>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</si>
  <si>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</si>
  <si>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</si>
  <si>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</si>
  <si>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</si>
  <si>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</si>
  <si>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</si>
  <si>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</si>
  <si>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</si>
  <si>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</si>
  <si>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</si>
  <si>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</si>
  <si>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</si>
  <si>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</si>
  <si>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</si>
  <si>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</si>
  <si>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</si>
  <si>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</si>
  <si>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</si>
  <si>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</si>
  <si>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</si>
  <si>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</si>
  <si>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</si>
  <si>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</si>
  <si>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</si>
  <si>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</si>
  <si>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</si>
  <si>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</si>
  <si>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</si>
  <si>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</si>
  <si>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</si>
  <si>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</si>
  <si>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</si>
  <si>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</si>
  <si>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</si>
  <si>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</si>
  <si>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</si>
  <si>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</si>
  <si>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</si>
  <si>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</si>
  <si>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</si>
  <si>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</si>
  <si>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</si>
  <si>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</si>
  <si>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</si>
  <si>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</si>
  <si>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</si>
  <si>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</si>
  <si>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</si>
  <si>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</si>
  <si>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</si>
  <si>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</si>
  <si>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</si>
  <si>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</si>
  <si>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</si>
  <si>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</si>
  <si>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</si>
  <si>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</si>
  <si>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</si>
  <si>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</si>
  <si>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</si>
  <si>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</si>
  <si>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</si>
  <si>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</si>
  <si>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</si>
  <si>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</si>
  <si>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</si>
  <si>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</si>
  <si>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</si>
  <si>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</si>
  <si>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</si>
  <si>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</si>
  <si>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</si>
  <si>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</si>
  <si>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</si>
  <si>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</si>
  <si>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</si>
  <si>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</si>
  <si>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</si>
  <si>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</si>
  <si>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</si>
  <si>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</si>
  <si>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</si>
  <si>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</si>
  <si>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</si>
  <si>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</si>
  <si>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</si>
  <si>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</si>
  <si>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</si>
  <si>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</si>
  <si>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</si>
  <si>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</si>
  <si>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</si>
  <si>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</si>
  <si>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</si>
  <si>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</si>
  <si>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</si>
  <si>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</si>
  <si>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</si>
  <si>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</si>
  <si>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</si>
  <si>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</si>
  <si>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</si>
  <si>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</si>
  <si>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</si>
  <si>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</si>
  <si>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</si>
  <si>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</si>
  <si>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</si>
  <si>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</si>
  <si>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</si>
  <si>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</si>
  <si>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</si>
  <si>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</si>
  <si>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</si>
  <si>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</si>
  <si>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</si>
  <si>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</si>
  <si>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</si>
  <si>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</si>
  <si>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</si>
  <si>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</si>
  <si>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</si>
  <si>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</si>
  <si>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</si>
  <si>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</si>
  <si>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</si>
  <si>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</si>
  <si>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</si>
  <si>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</si>
  <si>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</si>
  <si>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</si>
  <si>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</si>
  <si>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</si>
  <si>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</si>
  <si>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</si>
  <si>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</si>
  <si>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</si>
  <si>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</si>
  <si>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</si>
  <si>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</si>
  <si>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</si>
  <si>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</si>
  <si>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</si>
  <si>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</si>
  <si>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</si>
  <si>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</si>
  <si>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</si>
  <si>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</si>
  <si>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</si>
  <si>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</si>
  <si>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</si>
  <si>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</si>
  <si>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</si>
  <si>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</si>
  <si>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</si>
  <si>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</si>
  <si>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</si>
  <si>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</si>
  <si>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</si>
  <si>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</si>
  <si>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</si>
  <si>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</si>
  <si>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</si>
  <si>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</si>
  <si>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</si>
  <si>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</si>
  <si>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</si>
  <si>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</si>
  <si>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</si>
  <si>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</si>
  <si>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</si>
  <si>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</si>
  <si>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</si>
  <si>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</si>
  <si>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</si>
  <si>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</si>
  <si>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</si>
  <si>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</si>
  <si>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</si>
  <si>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</si>
  <si>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</si>
  <si>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</si>
  <si>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</si>
  <si>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</si>
  <si>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</si>
  <si>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</si>
  <si>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</si>
  <si>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</si>
  <si>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</si>
  <si>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</si>
  <si>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</si>
  <si>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</si>
  <si>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</si>
  <si>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</si>
  <si>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</si>
  <si>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</si>
  <si>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</si>
  <si>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</si>
  <si>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</si>
  <si>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</si>
  <si>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</si>
  <si>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</si>
  <si>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</si>
  <si>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</si>
  <si>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</si>
  <si>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</si>
  <si>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</si>
  <si>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</si>
  <si>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</si>
  <si>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</si>
  <si>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</si>
  <si>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</si>
  <si>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</si>
  <si>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</si>
  <si>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</si>
  <si>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</si>
  <si>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</si>
  <si>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</si>
  <si>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</si>
  <si>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</si>
  <si>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</si>
  <si>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</si>
  <si>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</si>
  <si>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</si>
  <si>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</si>
  <si>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</si>
  <si>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</si>
  <si>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</si>
  <si>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</si>
  <si>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</si>
  <si>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</si>
  <si>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</si>
  <si>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</si>
  <si>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</si>
  <si>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</si>
  <si>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</si>
  <si>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</si>
  <si>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</si>
  <si>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</si>
  <si>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</si>
  <si>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</si>
  <si>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</si>
  <si>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</si>
  <si>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</si>
  <si>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</si>
  <si>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</si>
  <si>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</si>
  <si>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</si>
  <si>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</si>
  <si>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</si>
  <si>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</si>
  <si>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</si>
  <si>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</si>
  <si>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</si>
  <si>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</si>
  <si>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</si>
  <si>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</si>
  <si>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</si>
  <si>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</si>
  <si>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</si>
  <si>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</si>
  <si>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</si>
  <si>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</si>
  <si>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</si>
  <si>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</si>
  <si>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</si>
  <si>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</si>
  <si>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</si>
  <si>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</si>
  <si>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</si>
  <si>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</si>
  <si>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</si>
  <si>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</si>
  <si>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</si>
  <si>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</si>
  <si>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</si>
  <si>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</si>
  <si>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</si>
  <si>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</si>
  <si>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</si>
  <si>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</si>
  <si>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</si>
  <si>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</si>
  <si>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</si>
  <si>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</si>
  <si>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</si>
  <si>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</si>
  <si>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</si>
  <si>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</si>
  <si>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</si>
  <si>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</si>
  <si>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</si>
  <si>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</si>
  <si>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</si>
  <si>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</si>
  <si>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</si>
  <si>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</si>
  <si>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</si>
  <si>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</si>
  <si>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</si>
  <si>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</si>
  <si>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</si>
  <si>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</si>
  <si>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</si>
  <si>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</si>
  <si>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</si>
  <si>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</si>
  <si>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</si>
  <si>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</si>
  <si>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</si>
  <si>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</si>
  <si>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</si>
  <si>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</si>
  <si>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</si>
  <si>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</si>
  <si>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</si>
  <si>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</si>
  <si>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</si>
  <si>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</si>
  <si>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</si>
  <si>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</si>
  <si>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</si>
  <si>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</si>
  <si>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</si>
  <si>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</si>
  <si>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</si>
  <si>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</si>
  <si>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</si>
  <si>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</si>
  <si>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</si>
  <si>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</si>
  <si>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</si>
  <si>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</si>
  <si>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</si>
  <si>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</si>
  <si>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</si>
  <si>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</si>
  <si>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</si>
  <si>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</si>
  <si>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</si>
  <si>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</si>
  <si>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</si>
  <si>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</si>
  <si>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</si>
  <si>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</si>
  <si>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</si>
  <si>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</si>
  <si>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</si>
  <si>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</si>
  <si>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</si>
  <si>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</si>
  <si>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</si>
  <si>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</si>
  <si>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</si>
  <si>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</si>
  <si>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</si>
  <si>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</si>
  <si>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</si>
  <si>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</si>
  <si>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</si>
  <si>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</si>
  <si>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</si>
  <si>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</si>
  <si>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</si>
  <si>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</si>
  <si>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</si>
  <si>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</si>
  <si>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</si>
  <si>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</si>
  <si>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</si>
  <si>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</si>
  <si>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</si>
  <si>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</si>
  <si>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</si>
  <si>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</si>
  <si>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</si>
  <si>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</si>
  <si>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</si>
  <si>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</si>
  <si>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</si>
  <si>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</si>
  <si>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</si>
  <si>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</si>
  <si>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</si>
  <si>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</si>
  <si>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</si>
  <si>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</si>
  <si>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</si>
  <si>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</si>
  <si>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</si>
  <si>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</si>
  <si>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</si>
  <si>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</si>
  <si>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</si>
  <si>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</si>
  <si>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</si>
  <si>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</si>
  <si>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</si>
  <si>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</si>
  <si>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</si>
  <si>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</si>
  <si>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</si>
  <si>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</si>
  <si>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</si>
  <si>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</si>
  <si>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</si>
  <si>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</si>
  <si>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</si>
  <si>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</si>
  <si>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</si>
  <si>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</si>
  <si>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</si>
  <si>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</si>
  <si>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</si>
  <si>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</si>
  <si>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</si>
  <si>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</si>
  <si>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</si>
  <si>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</si>
  <si>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</si>
  <si>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</si>
  <si>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</si>
  <si>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</si>
  <si>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</si>
  <si>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</si>
  <si>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</si>
  <si>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</si>
  <si>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</si>
  <si>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</si>
  <si>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</si>
  <si>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</si>
  <si>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</si>
  <si>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</si>
  <si>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</si>
  <si>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</si>
  <si>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</si>
  <si>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</si>
  <si>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</si>
  <si>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</si>
  <si>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</si>
  <si>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</si>
  <si>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</si>
  <si>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</si>
  <si>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</si>
  <si>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</si>
  <si>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</si>
  <si>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</si>
  <si>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</si>
  <si>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</si>
  <si>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</si>
  <si>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</si>
  <si>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</si>
  <si>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</si>
  <si>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</si>
  <si>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</si>
  <si>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</si>
  <si>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</si>
  <si>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</si>
  <si>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</si>
  <si>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</si>
  <si>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</si>
  <si>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</si>
  <si>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</si>
  <si>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</si>
  <si>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</si>
  <si>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</si>
  <si>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</si>
  <si>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</si>
  <si>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</si>
  <si>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</si>
  <si>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</si>
  <si>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</si>
  <si>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</si>
  <si>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</si>
  <si>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</si>
  <si>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</si>
  <si>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</si>
  <si>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</si>
  <si>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</si>
  <si>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</si>
  <si>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</si>
  <si>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</si>
  <si>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</si>
  <si>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</si>
  <si>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</si>
  <si>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</si>
  <si>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</si>
  <si>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</si>
  <si>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</si>
  <si>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</si>
  <si>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</si>
  <si>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</si>
  <si>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</si>
  <si>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</si>
  <si>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</si>
  <si>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</si>
  <si>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</si>
  <si>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</si>
  <si>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</si>
  <si>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</si>
  <si>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</si>
  <si>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</si>
  <si>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</si>
  <si>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</si>
  <si>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</si>
  <si>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</si>
  <si>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</si>
  <si>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</si>
  <si>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</si>
  <si>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</si>
  <si>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</si>
  <si>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</si>
  <si>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</si>
  <si>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</si>
  <si>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</si>
  <si>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</si>
  <si>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</si>
  <si>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</si>
  <si>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</si>
  <si>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</si>
  <si>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</si>
  <si>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</si>
  <si>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</si>
  <si>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</si>
  <si>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</si>
  <si>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</si>
  <si>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</si>
  <si>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</si>
  <si>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</si>
  <si>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</si>
  <si>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</si>
  <si>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</si>
  <si>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</si>
  <si>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</si>
  <si>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</si>
  <si>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</si>
  <si>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</si>
  <si>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</si>
  <si>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</si>
  <si>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</si>
  <si>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</si>
  <si>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</si>
  <si>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</si>
  <si>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</si>
  <si>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</si>
  <si>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</si>
  <si>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</si>
  <si>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</si>
  <si>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</si>
  <si>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</si>
  <si>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</si>
  <si>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</si>
  <si>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</si>
  <si>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</si>
  <si>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</si>
  <si>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</si>
  <si>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</si>
  <si>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</si>
  <si>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</si>
  <si>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</si>
  <si>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</si>
  <si>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</si>
  <si>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</si>
  <si>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</si>
  <si>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</si>
  <si>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</si>
  <si>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</si>
  <si>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</si>
  <si>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</si>
  <si>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</si>
  <si>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</si>
  <si>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</si>
  <si>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</si>
  <si>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</si>
  <si>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</si>
  <si>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</si>
  <si>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</si>
  <si>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</si>
  <si>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</si>
  <si>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</si>
  <si>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</si>
  <si>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</si>
  <si>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</si>
  <si>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</si>
  <si>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</si>
  <si>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</si>
  <si>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</si>
  <si>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</si>
  <si>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</si>
  <si>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</si>
  <si>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</si>
  <si>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</si>
  <si>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</si>
  <si>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</si>
  <si>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</si>
  <si>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</si>
  <si>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</si>
  <si>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</si>
  <si>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</si>
  <si>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</si>
  <si>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</si>
  <si>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</si>
  <si>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</si>
  <si>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</si>
  <si>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</si>
  <si>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</si>
  <si>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</si>
  <si>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</si>
  <si>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</si>
  <si>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</si>
  <si>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</si>
  <si>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</si>
  <si>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</si>
  <si>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</si>
  <si>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</si>
  <si>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</si>
  <si>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</si>
  <si>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</si>
  <si>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</si>
  <si>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</si>
  <si>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</si>
  <si>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</si>
  <si>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</si>
  <si>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</si>
  <si>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</si>
  <si>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</si>
  <si>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</si>
  <si>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</si>
  <si>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</si>
  <si>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</si>
  <si>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</si>
  <si>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</si>
  <si>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</si>
  <si>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</si>
  <si>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</si>
  <si>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</si>
  <si>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</si>
  <si>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</si>
  <si>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</si>
  <si>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</si>
  <si>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</si>
  <si>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</si>
  <si>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</si>
  <si>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</si>
  <si>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</si>
  <si>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</si>
  <si>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</si>
  <si>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</si>
  <si>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</si>
  <si>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</si>
  <si>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</si>
  <si>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</si>
  <si>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</si>
  <si>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</si>
  <si>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</si>
  <si>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</si>
  <si>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</si>
  <si>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</si>
  <si>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</si>
  <si>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</si>
  <si>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</si>
  <si>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</si>
  <si>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</si>
  <si>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</si>
  <si>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</si>
  <si>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</si>
  <si>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</si>
  <si>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</si>
  <si>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</si>
  <si>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</si>
  <si>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</si>
  <si>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</si>
  <si>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</si>
  <si>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</si>
  <si>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</si>
  <si>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</si>
  <si>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</si>
  <si>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</si>
  <si>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</si>
  <si>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</si>
  <si>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</si>
  <si>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</si>
  <si>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</si>
  <si>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</si>
  <si>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</si>
  <si>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</si>
  <si>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</si>
  <si>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</si>
  <si>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</si>
  <si>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</si>
  <si>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</si>
  <si>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</si>
  <si>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</si>
  <si>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</si>
  <si>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</si>
  <si>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</si>
  <si>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</si>
  <si>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</si>
  <si>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</si>
  <si>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</si>
  <si>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</si>
  <si>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</si>
  <si>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</si>
  <si>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</si>
  <si>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</si>
  <si>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</si>
  <si>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</si>
  <si>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</si>
  <si>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</si>
  <si>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</si>
  <si>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</si>
  <si>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</si>
  <si>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</si>
  <si>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</si>
  <si>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</si>
  <si>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</si>
  <si>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</si>
  <si>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</si>
  <si>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</si>
  <si>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</si>
  <si>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</si>
  <si>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</si>
  <si>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</si>
  <si>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</si>
  <si>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</si>
  <si>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</si>
  <si>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</si>
  <si>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</si>
  <si>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</si>
  <si>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</si>
  <si>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</si>
  <si>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</si>
  <si>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</si>
  <si>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</si>
  <si>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</si>
  <si>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</si>
  <si>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</si>
  <si>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</si>
  <si>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</si>
  <si>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</si>
  <si>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</si>
  <si>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</si>
  <si>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</si>
  <si>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</si>
  <si>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</si>
  <si>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</si>
  <si>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</si>
  <si>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</si>
  <si>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</si>
  <si>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</si>
  <si>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</si>
  <si>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</si>
  <si>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</si>
  <si>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</si>
  <si>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</si>
  <si>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</si>
  <si>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</si>
  <si>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</si>
  <si>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</si>
  <si>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</si>
  <si>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</si>
  <si>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</si>
  <si>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</si>
  <si>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</si>
  <si>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</si>
  <si>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</si>
  <si>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</si>
  <si>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</si>
  <si>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</si>
  <si>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</si>
  <si>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</si>
  <si>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</si>
  <si>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</si>
  <si>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</si>
  <si>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</si>
  <si>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</si>
  <si>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</si>
  <si>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</si>
  <si>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</si>
  <si>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</si>
  <si>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</si>
  <si>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</si>
  <si>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</si>
  <si>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</si>
  <si>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</si>
  <si>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</si>
  <si>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</si>
  <si>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</si>
  <si>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</si>
  <si>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</si>
  <si>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</si>
  <si>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</si>
  <si>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</si>
  <si>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</si>
  <si>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</si>
  <si>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</si>
  <si>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</si>
  <si>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</si>
  <si>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</si>
  <si>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</si>
  <si>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</si>
  <si>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</si>
  <si>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</si>
  <si>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</si>
  <si>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</si>
  <si>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</si>
  <si>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</si>
  <si>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</si>
  <si>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</si>
  <si>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</si>
  <si>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</si>
  <si>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</si>
  <si>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</si>
  <si>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</si>
  <si>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</si>
  <si>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</si>
  <si>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</si>
  <si>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</si>
  <si>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</si>
  <si>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</si>
  <si>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</si>
  <si>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</si>
  <si>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</si>
  <si>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</si>
  <si>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</si>
  <si>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</si>
  <si>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</si>
  <si>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</si>
  <si>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</si>
  <si>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</si>
  <si>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</si>
  <si>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</si>
  <si>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</si>
  <si>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</si>
  <si>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</si>
  <si>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</si>
  <si>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</si>
  <si>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</si>
  <si>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</si>
  <si>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</si>
  <si>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</si>
  <si>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</si>
  <si>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</si>
  <si>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</si>
  <si>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</si>
  <si>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</si>
  <si>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</si>
  <si>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</si>
  <si>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</si>
  <si>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</si>
  <si>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</si>
  <si>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</si>
  <si>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</si>
  <si>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</si>
  <si>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</si>
  <si>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</si>
  <si>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</si>
  <si>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</si>
  <si>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</si>
  <si>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</si>
  <si>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</si>
  <si>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</si>
  <si>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</si>
  <si>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</si>
  <si>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</si>
  <si>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</si>
  <si>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</si>
  <si>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</si>
  <si>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</si>
  <si>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</si>
  <si>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</si>
  <si>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</si>
  <si>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</si>
  <si>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</si>
  <si>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</si>
  <si>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</si>
  <si>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</si>
  <si>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</si>
  <si>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</si>
  <si>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</si>
  <si>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</si>
  <si>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</si>
  <si>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</si>
  <si>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</si>
  <si>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</si>
  <si>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</si>
  <si>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</si>
  <si>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</si>
  <si>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</si>
  <si>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</si>
  <si>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</si>
  <si>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</si>
  <si>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</si>
  <si>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</si>
  <si>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</si>
  <si>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</si>
  <si>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</si>
  <si>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</si>
  <si>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</si>
  <si>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</si>
  <si>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</si>
  <si>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</si>
  <si>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</si>
  <si>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</si>
  <si>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</si>
  <si>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</si>
  <si>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</si>
  <si>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</si>
  <si>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</si>
  <si>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</si>
  <si>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</si>
  <si>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</si>
  <si>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</si>
  <si>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</si>
  <si>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</si>
  <si>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</si>
  <si>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</si>
  <si>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</si>
  <si>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</si>
  <si>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</si>
  <si>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</si>
  <si>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</si>
  <si>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</si>
  <si>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</si>
  <si>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</si>
  <si>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</si>
  <si>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</si>
  <si>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</si>
  <si>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</si>
  <si>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</si>
  <si>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</si>
  <si>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</si>
  <si>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</si>
  <si>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</si>
  <si>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</si>
  <si>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</si>
  <si>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</si>
  <si>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</si>
  <si>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</si>
  <si>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</si>
  <si>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</si>
  <si>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</si>
  <si>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</si>
  <si>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</si>
  <si>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</si>
  <si>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</si>
  <si>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</si>
  <si>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</si>
  <si>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</si>
  <si>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</si>
  <si>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</si>
  <si>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</si>
  <si>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</si>
  <si>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</si>
  <si>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</si>
  <si>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</si>
  <si>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</si>
  <si>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</si>
  <si>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</si>
  <si>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</si>
  <si>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</si>
  <si>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</si>
  <si>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</si>
  <si>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</si>
  <si>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</si>
  <si>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</si>
  <si>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</si>
  <si>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</si>
  <si>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</si>
  <si>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</si>
  <si>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</si>
  <si>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</si>
  <si>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</si>
  <si>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</si>
  <si>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</si>
  <si>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</si>
  <si>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</si>
  <si>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</si>
  <si>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</si>
  <si>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</si>
  <si>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</si>
  <si>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</si>
  <si>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</si>
  <si>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</si>
  <si>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</si>
  <si>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</si>
  <si>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</si>
  <si>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</si>
  <si>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</si>
  <si>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</si>
  <si>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</si>
  <si>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</si>
  <si>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</si>
  <si>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</si>
  <si>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</si>
  <si>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</si>
  <si>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</si>
  <si>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</si>
  <si>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</si>
  <si>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</si>
  <si>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</si>
  <si>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</si>
  <si>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</si>
  <si>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</si>
  <si>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</si>
  <si>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</si>
  <si>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</si>
  <si>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</si>
  <si>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</si>
  <si>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</si>
  <si>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</si>
  <si>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</si>
  <si>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</si>
  <si>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</si>
  <si>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</si>
  <si>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</si>
  <si>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</si>
  <si>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</si>
  <si>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</si>
  <si>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</si>
  <si>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</si>
  <si>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</si>
  <si>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</si>
  <si>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</si>
  <si>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</si>
  <si>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</si>
  <si>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</si>
  <si>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</si>
  <si>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</si>
  <si>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</si>
  <si>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</si>
  <si>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</si>
  <si>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</si>
  <si>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</si>
  <si>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</si>
  <si>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</si>
  <si>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</si>
  <si>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</si>
  <si>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</si>
  <si>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</si>
  <si>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</si>
  <si>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</si>
  <si>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</si>
  <si>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</si>
  <si>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</si>
  <si>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</si>
  <si>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</si>
  <si>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</si>
  <si>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</si>
  <si>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</si>
  <si>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</si>
  <si>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</si>
  <si>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</si>
  <si>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</si>
  <si>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</si>
  <si>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</si>
  <si>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</si>
  <si>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</si>
  <si>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</si>
  <si>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</si>
  <si>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</si>
  <si>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</si>
  <si>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</si>
  <si>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</si>
  <si>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</si>
  <si>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</si>
  <si>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</si>
  <si>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</si>
  <si>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</si>
  <si>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</si>
  <si>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</si>
  <si>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</si>
  <si>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</si>
  <si>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</si>
  <si>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</si>
  <si>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</si>
  <si>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</si>
  <si>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</si>
  <si>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</si>
  <si>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</si>
  <si>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</si>
  <si>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</si>
  <si>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</si>
  <si>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</si>
  <si>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</si>
  <si>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</si>
  <si>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</si>
  <si>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</si>
  <si>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</si>
  <si>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</si>
  <si>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</si>
  <si>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</si>
  <si>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</si>
  <si>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</si>
  <si>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</si>
  <si>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</si>
  <si>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</si>
  <si>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</si>
  <si>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</si>
  <si>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</si>
  <si>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</si>
  <si>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</si>
  <si>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</si>
  <si>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</si>
  <si>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</si>
  <si>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</si>
  <si>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</si>
  <si>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</si>
  <si>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</si>
  <si>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</si>
  <si>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</si>
  <si>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</si>
  <si>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</si>
  <si>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</si>
  <si>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</si>
  <si>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</si>
  <si>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</si>
  <si>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</si>
  <si>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</si>
  <si>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</si>
  <si>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</si>
  <si>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</si>
  <si>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</si>
  <si>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</si>
  <si>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</si>
  <si>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</si>
  <si>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</si>
  <si>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</si>
  <si>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</si>
  <si>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</si>
  <si>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</si>
  <si>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</si>
  <si>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</si>
  <si>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</si>
  <si>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</si>
  <si>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</si>
  <si>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</si>
  <si>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</si>
  <si>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</si>
  <si>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</si>
  <si>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</si>
  <si>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</si>
  <si>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</si>
  <si>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</si>
  <si>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</si>
  <si>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</si>
  <si>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</si>
  <si>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</si>
  <si>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</si>
  <si>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</si>
  <si>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</si>
  <si>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</si>
  <si>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</si>
  <si>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</si>
  <si>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</si>
  <si>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</si>
  <si>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</si>
  <si>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</si>
  <si>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</si>
  <si>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</si>
  <si>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</si>
  <si>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</si>
  <si>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</si>
  <si>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</si>
  <si>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</si>
  <si>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</si>
  <si>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</si>
  <si>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</si>
  <si>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</si>
  <si>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</si>
  <si>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</si>
  <si>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</si>
  <si>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</si>
  <si>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</si>
  <si>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</si>
  <si>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</si>
  <si>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</si>
  <si>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</si>
  <si>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</si>
  <si>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</si>
  <si>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</si>
  <si>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</si>
  <si>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</si>
  <si>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</si>
  <si>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</si>
  <si>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</si>
  <si>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</si>
  <si>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</si>
  <si>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</si>
  <si>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</si>
  <si>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</si>
  <si>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</si>
  <si>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</si>
  <si>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</si>
  <si>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</si>
  <si>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</si>
  <si>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</si>
  <si>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</si>
  <si>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</si>
  <si>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</si>
  <si>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</si>
  <si>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</si>
  <si>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</si>
  <si>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</si>
  <si>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</si>
  <si>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</si>
  <si>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</si>
  <si>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</si>
  <si>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</si>
  <si>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</si>
  <si>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</si>
  <si>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</si>
  <si>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</si>
  <si>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</si>
  <si>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</si>
  <si>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</si>
  <si>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</si>
  <si>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</si>
  <si>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</si>
  <si>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</si>
  <si>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</si>
  <si>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</si>
  <si>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</si>
  <si>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</si>
  <si>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</si>
  <si>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</si>
  <si>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</si>
  <si>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</si>
  <si>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</si>
  <si>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</si>
  <si>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</si>
  <si>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</si>
  <si>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</si>
  <si>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</si>
  <si>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</si>
  <si>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</si>
  <si>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</si>
  <si>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</si>
  <si>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</si>
  <si>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</si>
  <si>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</si>
  <si>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</si>
  <si>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</si>
  <si>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</si>
  <si>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</si>
  <si>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</si>
  <si>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</si>
  <si>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</si>
  <si>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</si>
  <si>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</si>
  <si>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</si>
  <si>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</si>
  <si>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</si>
  <si>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</si>
  <si>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</si>
  <si>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</si>
  <si>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</si>
  <si>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</si>
  <si>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</si>
  <si>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</si>
  <si>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</si>
  <si>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</si>
  <si>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</si>
  <si>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</si>
  <si>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</si>
  <si>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</si>
  <si>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</si>
  <si>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</si>
  <si>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</si>
  <si>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</si>
  <si>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</si>
  <si>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</si>
  <si>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</si>
  <si>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</si>
  <si>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</si>
  <si>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</si>
  <si>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</si>
  <si>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</si>
  <si>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</si>
  <si>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</si>
  <si>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</si>
  <si>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</si>
  <si>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</si>
  <si>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</si>
  <si>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</si>
  <si>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</si>
  <si>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</si>
  <si>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</si>
  <si>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</si>
  <si>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</si>
  <si>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</si>
  <si>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</si>
  <si>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</si>
  <si>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</si>
  <si>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</si>
  <si>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</si>
  <si>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</si>
  <si>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</si>
  <si>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</si>
  <si>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</si>
  <si>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</si>
  <si>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</si>
  <si>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</si>
  <si>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</si>
  <si>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</si>
  <si>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</si>
  <si>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</si>
  <si>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</si>
  <si>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</si>
  <si>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</si>
  <si>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</si>
  <si>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</si>
  <si>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</si>
  <si>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</si>
  <si>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</si>
  <si>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</si>
  <si>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</si>
  <si>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</si>
  <si>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</si>
  <si>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</si>
  <si>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</si>
  <si>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</si>
  <si>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</si>
  <si>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</si>
  <si>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</si>
  <si>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</si>
  <si>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</si>
  <si>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</si>
  <si>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</si>
  <si>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</si>
  <si>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</si>
  <si>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</si>
  <si>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</si>
  <si>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</si>
  <si>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</si>
  <si>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</si>
  <si>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</si>
  <si>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</si>
  <si>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</si>
  <si>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</si>
  <si>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</si>
  <si>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</si>
  <si>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</si>
  <si>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</si>
  <si>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</si>
  <si>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</si>
  <si>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</si>
  <si>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</si>
  <si>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</si>
  <si>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</si>
  <si>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</si>
  <si>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</si>
  <si>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</si>
  <si>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</si>
  <si>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</si>
  <si>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</si>
  <si>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</si>
  <si>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</si>
  <si>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</si>
  <si>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</si>
  <si>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</si>
  <si>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</si>
  <si>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</si>
  <si>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</si>
  <si>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</si>
  <si>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</si>
  <si>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</si>
  <si>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</si>
  <si>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</si>
  <si>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</si>
  <si>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</si>
  <si>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</si>
  <si>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</si>
  <si>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</si>
  <si>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</si>
  <si>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</si>
  <si>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</si>
  <si>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</si>
  <si>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</si>
  <si>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</si>
  <si>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</si>
  <si>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</si>
  <si>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</si>
  <si>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</si>
  <si>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</si>
  <si>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</si>
  <si>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</si>
  <si>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</si>
  <si>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</si>
  <si>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</si>
  <si>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</si>
  <si>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</si>
  <si>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</si>
  <si>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</si>
  <si>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</si>
  <si>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</si>
  <si>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</si>
  <si>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</si>
  <si>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</si>
  <si>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</si>
  <si>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</si>
  <si>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</si>
  <si>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</si>
  <si>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</si>
  <si>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</si>
  <si>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</si>
  <si>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</si>
  <si>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</si>
  <si>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</si>
  <si>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</si>
  <si>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</si>
  <si>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</si>
  <si>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</si>
  <si>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</si>
  <si>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</si>
  <si>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</si>
  <si>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</si>
  <si>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</si>
  <si>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</si>
  <si>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</si>
  <si>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</si>
  <si>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</si>
  <si>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</si>
  <si>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</si>
  <si>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</si>
  <si>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</si>
  <si>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</si>
  <si>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</si>
  <si>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</si>
  <si>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</si>
  <si>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</si>
  <si>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</si>
  <si>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</si>
  <si>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</si>
  <si>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</si>
  <si>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</si>
  <si>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</si>
  <si>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</si>
  <si>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</si>
  <si>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</si>
  <si>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</si>
  <si>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</si>
  <si>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</si>
  <si>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</si>
  <si>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</si>
  <si>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</si>
  <si>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</si>
  <si>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</si>
  <si>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</si>
  <si>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</si>
  <si>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</si>
  <si>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</si>
  <si>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</si>
  <si>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</si>
  <si>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</si>
  <si>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</si>
  <si>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</si>
  <si>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</si>
  <si>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</si>
  <si>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</si>
  <si>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</si>
  <si>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</si>
  <si>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</si>
  <si>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</si>
  <si>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</si>
  <si>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</si>
  <si>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</si>
  <si>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</si>
  <si>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</si>
  <si>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</si>
  <si>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</si>
  <si>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</si>
  <si>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</si>
  <si>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</si>
  <si>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</si>
  <si>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</si>
  <si>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</si>
  <si>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</si>
  <si>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</si>
  <si>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</si>
  <si>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</si>
  <si>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</si>
  <si>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</si>
  <si>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</si>
  <si>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</si>
  <si>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</si>
  <si>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</si>
  <si>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</si>
  <si>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</si>
  <si>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</si>
  <si>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</si>
  <si>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</si>
  <si>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</si>
  <si>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</si>
  <si>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</si>
  <si>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</si>
  <si>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</si>
  <si>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</si>
  <si>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</si>
  <si>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</si>
  <si>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</si>
  <si>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</si>
  <si>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</si>
  <si>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</si>
  <si>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</si>
  <si>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</si>
  <si>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</si>
  <si>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</si>
  <si>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</si>
  <si>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</si>
  <si>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</si>
  <si>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</si>
  <si>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</si>
  <si>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</si>
  <si>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</si>
  <si>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</si>
  <si>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</si>
  <si>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</si>
  <si>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</si>
  <si>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</si>
  <si>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</si>
  <si>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</si>
  <si>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</si>
  <si>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</si>
  <si>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</si>
  <si>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</si>
  <si>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</si>
  <si>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</si>
  <si>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</si>
  <si>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</si>
  <si>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</si>
  <si>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</si>
  <si>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</si>
  <si>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</si>
  <si>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</si>
  <si>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</si>
  <si>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</si>
  <si>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</si>
  <si>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</si>
  <si>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</si>
  <si>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</si>
  <si>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</si>
  <si>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</si>
  <si>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</si>
  <si>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</si>
  <si>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</si>
  <si>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</si>
  <si>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</si>
  <si>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</si>
  <si>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</si>
  <si>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</si>
  <si>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</si>
  <si>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</si>
  <si>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</si>
  <si>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</si>
  <si>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</si>
  <si>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</si>
  <si>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</si>
  <si>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</si>
  <si>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</si>
  <si>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</si>
  <si>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</si>
  <si>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</si>
  <si>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</si>
  <si>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</si>
  <si>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</si>
  <si>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</si>
  <si>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</si>
  <si>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</si>
  <si>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</si>
  <si>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</si>
  <si>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</si>
  <si>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</si>
  <si>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</si>
  <si>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</si>
  <si>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</si>
  <si>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</si>
  <si>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</si>
  <si>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</si>
  <si>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</si>
  <si>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</si>
  <si>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</si>
  <si>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</si>
  <si>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</si>
  <si>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</si>
  <si>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</si>
  <si>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</si>
  <si>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</si>
  <si>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</si>
  <si>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</si>
  <si>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</si>
  <si>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</si>
  <si>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</si>
  <si>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</si>
  <si>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</si>
  <si>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</si>
  <si>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</si>
  <si>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</si>
  <si>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</si>
  <si>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</si>
  <si>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</si>
  <si>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</si>
  <si>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</si>
  <si>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</si>
  <si>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</si>
  <si>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</si>
  <si>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</si>
  <si>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</si>
  <si>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</si>
  <si>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</si>
  <si>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</si>
  <si>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</si>
  <si>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</si>
  <si>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</si>
  <si>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</si>
  <si>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</si>
  <si>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</si>
  <si>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</si>
  <si>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</si>
  <si>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</si>
  <si>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</si>
  <si>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</si>
  <si>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</si>
  <si>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</si>
  <si>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</si>
  <si>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</si>
  <si>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</si>
  <si>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</si>
  <si>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</si>
  <si>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</si>
  <si>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</si>
  <si>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</si>
  <si>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</si>
  <si>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</si>
  <si>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</si>
  <si>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</si>
  <si>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</si>
  <si>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</si>
  <si>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</si>
  <si>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</si>
  <si>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</si>
  <si>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</si>
  <si>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</si>
  <si>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</si>
  <si>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</si>
  <si>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</si>
  <si>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</si>
  <si>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</si>
  <si>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</si>
  <si>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</si>
  <si>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</si>
  <si>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</si>
  <si>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</si>
  <si>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</si>
  <si>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</si>
  <si>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</si>
  <si>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</si>
  <si>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</si>
  <si>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</si>
  <si>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</si>
  <si>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</si>
  <si>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</si>
  <si>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</si>
  <si>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</si>
  <si>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</si>
  <si>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</si>
  <si>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</si>
  <si>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</si>
  <si>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</si>
  <si>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</si>
  <si>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</si>
  <si>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</si>
  <si>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</si>
  <si>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</si>
  <si>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</si>
  <si>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</si>
  <si>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</si>
  <si>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</si>
  <si>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</si>
  <si>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</si>
  <si>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</si>
  <si>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</si>
  <si>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</si>
  <si>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</si>
  <si>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</si>
  <si>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</si>
  <si>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</si>
  <si>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</si>
  <si>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</si>
  <si>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</si>
  <si>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</si>
  <si>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</si>
  <si>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</si>
  <si>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</si>
  <si>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</si>
  <si>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</si>
  <si>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</si>
  <si>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</si>
  <si>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</si>
  <si>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</si>
  <si>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</si>
  <si>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</si>
  <si>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</si>
  <si>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</si>
  <si>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</si>
  <si>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</si>
  <si>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</si>
  <si>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</si>
  <si>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</si>
  <si>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</si>
  <si>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</si>
  <si>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</si>
  <si>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</si>
  <si>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</si>
  <si>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</si>
  <si>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</si>
  <si>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</si>
  <si>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</si>
  <si>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</si>
  <si>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</si>
  <si>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</si>
  <si>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</si>
  <si>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</si>
  <si>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</si>
  <si>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</si>
  <si>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</si>
  <si>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</si>
  <si>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</si>
  <si>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</si>
  <si>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</si>
  <si>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</si>
  <si>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</si>
  <si>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</si>
  <si>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</si>
  <si>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</si>
  <si>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</si>
  <si>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</si>
  <si>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</si>
  <si>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</si>
  <si>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</si>
  <si>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</si>
  <si>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</si>
  <si>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</si>
  <si>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</si>
  <si>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</si>
  <si>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</si>
  <si>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</si>
  <si>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</si>
  <si>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</si>
  <si>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</si>
  <si>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</si>
  <si>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</si>
  <si>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</si>
  <si>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</si>
  <si>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</si>
  <si>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</si>
  <si>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</si>
  <si>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</si>
  <si>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</si>
  <si>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</si>
  <si>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</si>
  <si>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</si>
  <si>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</si>
  <si>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</si>
  <si>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</si>
  <si>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</si>
  <si>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</si>
  <si>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</si>
  <si>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</si>
  <si>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</si>
  <si>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</si>
  <si>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</si>
  <si>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</si>
  <si>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</si>
  <si>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</si>
  <si>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</si>
  <si>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</si>
  <si>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</si>
  <si>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</si>
  <si>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</si>
  <si>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</si>
  <si>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</si>
  <si>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</si>
  <si>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</si>
  <si>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</si>
  <si>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</si>
  <si>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</si>
  <si>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</si>
  <si>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</si>
  <si>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</si>
  <si>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</si>
  <si>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</si>
  <si>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</si>
  <si>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</si>
  <si>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</si>
  <si>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</si>
  <si>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</si>
  <si>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</si>
  <si>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</si>
  <si>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</si>
  <si>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</si>
  <si>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</si>
  <si>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</si>
  <si>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</si>
  <si>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</si>
  <si>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</si>
  <si>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</si>
  <si>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</si>
  <si>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</si>
  <si>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</si>
  <si>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</si>
  <si>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</si>
  <si>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</si>
  <si>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</si>
  <si>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</si>
  <si>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</si>
  <si>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</si>
  <si>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</si>
  <si>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</si>
  <si>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</si>
  <si>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</si>
  <si>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</si>
  <si>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</si>
  <si>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</si>
  <si>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</si>
  <si>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</si>
  <si>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</si>
  <si>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</si>
  <si>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</si>
  <si>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</si>
  <si>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</si>
  <si>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</si>
  <si>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</si>
  <si>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</si>
  <si>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</si>
  <si>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</si>
  <si>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</si>
  <si>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</si>
  <si>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</si>
  <si>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</si>
  <si>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</si>
  <si>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</si>
  <si>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</si>
  <si>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</si>
  <si>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</si>
  <si>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</si>
  <si>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</si>
  <si>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</si>
  <si>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</si>
  <si>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</si>
  <si>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</si>
  <si>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</si>
  <si>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</si>
  <si>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</si>
  <si>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</si>
  <si>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</si>
  <si>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</si>
  <si>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</si>
  <si>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</si>
  <si>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</si>
  <si>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</si>
  <si>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</si>
  <si>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</si>
  <si>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</si>
  <si>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</si>
  <si>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</si>
  <si>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</si>
  <si>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</si>
  <si>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</si>
  <si>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</si>
  <si>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</si>
  <si>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</si>
  <si>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</si>
  <si>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</si>
  <si>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</si>
  <si>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</si>
  <si>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</si>
  <si>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</si>
  <si>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</si>
  <si>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</si>
  <si>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</si>
  <si>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</si>
  <si>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</si>
  <si>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</si>
  <si>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</si>
  <si>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</si>
  <si>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</si>
  <si>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</si>
  <si>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</si>
  <si>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</si>
  <si>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</si>
  <si>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</si>
  <si>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</si>
  <si>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</si>
  <si>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</si>
  <si>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</si>
  <si>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</si>
  <si>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</si>
  <si>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</si>
  <si>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</si>
  <si>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</si>
  <si>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</si>
  <si>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</si>
  <si>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</si>
  <si>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</si>
  <si>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</si>
  <si>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</si>
  <si>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</si>
  <si>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</si>
  <si>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</si>
  <si>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</si>
  <si>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</si>
  <si>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</si>
  <si>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</si>
  <si>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</si>
  <si>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</si>
  <si>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</si>
  <si>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</si>
  <si>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</si>
  <si>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</si>
  <si>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</si>
  <si>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</si>
  <si>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</si>
  <si>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</si>
  <si>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</si>
  <si>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</si>
  <si>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</si>
  <si>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</si>
  <si>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</si>
  <si>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</si>
  <si>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</si>
  <si>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</si>
  <si>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</si>
  <si>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</si>
  <si>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</si>
  <si>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</si>
  <si>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</si>
  <si>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</si>
  <si>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</si>
  <si>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</si>
  <si>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</si>
  <si>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</si>
  <si>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</si>
  <si>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</si>
  <si>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</si>
  <si>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</si>
  <si>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</si>
  <si>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</si>
  <si>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</si>
  <si>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</si>
  <si>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</si>
  <si>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</si>
  <si>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</si>
  <si>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</si>
  <si>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</si>
  <si>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</si>
  <si>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</si>
  <si>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</si>
  <si>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</si>
  <si>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</si>
  <si>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</si>
  <si>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</si>
  <si>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</si>
  <si>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</si>
  <si>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</si>
  <si>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</si>
  <si>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</si>
  <si>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</si>
  <si>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</si>
  <si>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</si>
  <si>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</si>
  <si>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</si>
  <si>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</si>
  <si>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</si>
  <si>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</si>
  <si>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</si>
  <si>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</si>
  <si>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</si>
  <si>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</si>
  <si>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</si>
  <si>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</si>
  <si>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</si>
  <si>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</si>
  <si>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</si>
  <si>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</si>
  <si>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</si>
  <si>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</si>
  <si>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</si>
  <si>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</si>
  <si>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</si>
  <si>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</si>
  <si>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</si>
  <si>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</si>
  <si>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</si>
  <si>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</si>
  <si>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</si>
  <si>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</si>
  <si>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</si>
  <si>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</si>
  <si>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</si>
  <si>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</si>
  <si>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</si>
  <si>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</si>
  <si>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</si>
  <si>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</si>
  <si>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</si>
  <si>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</si>
  <si>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</si>
  <si>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</si>
  <si>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</si>
  <si>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</si>
  <si>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</si>
  <si>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</si>
  <si>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</si>
  <si>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</si>
  <si>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</si>
  <si>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</si>
  <si>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</si>
  <si>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</si>
  <si>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</si>
  <si>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</si>
  <si>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</si>
  <si>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</si>
  <si>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</si>
  <si>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</si>
  <si>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</si>
  <si>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</si>
  <si>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</si>
  <si>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</si>
  <si>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</si>
  <si>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</si>
  <si>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</si>
  <si>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</si>
  <si>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</si>
  <si>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</si>
  <si>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</si>
  <si>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</si>
  <si>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</si>
  <si>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</si>
  <si>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</si>
  <si>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</si>
  <si>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</si>
  <si>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</si>
  <si>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</si>
  <si>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</si>
  <si>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</si>
  <si>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</si>
  <si>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</si>
  <si>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</si>
  <si>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</si>
  <si>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</si>
  <si>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</si>
  <si>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</si>
  <si>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</si>
  <si>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</si>
  <si>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</si>
  <si>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</si>
  <si>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</si>
  <si>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</si>
  <si>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</si>
  <si>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</si>
  <si>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</si>
  <si>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</si>
  <si>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</si>
  <si>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</si>
  <si>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</si>
  <si>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</si>
  <si>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</si>
  <si>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</si>
  <si>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</si>
  <si>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</si>
  <si>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</si>
  <si>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</si>
  <si>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</si>
  <si>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</si>
  <si>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</si>
  <si>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</si>
  <si>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</si>
  <si>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</si>
  <si>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</si>
  <si>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</si>
  <si>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</si>
  <si>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</si>
  <si>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</si>
  <si>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</si>
  <si>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</si>
  <si>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</si>
  <si>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</si>
  <si>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</si>
  <si>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</si>
  <si>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</si>
  <si>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</si>
  <si>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</si>
  <si>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</si>
  <si>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</si>
  <si>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</si>
  <si>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</si>
  <si>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</si>
  <si>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</si>
  <si>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</si>
  <si>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</si>
  <si>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</si>
  <si>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</si>
  <si>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</si>
  <si>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</si>
  <si>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</si>
  <si>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</si>
  <si>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</si>
  <si>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</si>
  <si>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</si>
  <si>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</si>
  <si>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</si>
  <si>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</si>
  <si>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</si>
  <si>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</si>
  <si>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</si>
  <si>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</si>
  <si>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</si>
  <si>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</si>
  <si>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</si>
  <si>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</si>
  <si>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</si>
  <si>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</si>
  <si>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</si>
  <si>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</si>
  <si>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</si>
  <si>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</si>
  <si>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</si>
  <si>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</si>
  <si>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</si>
  <si>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</si>
  <si>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</si>
  <si>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</si>
  <si>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</si>
  <si>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</si>
  <si>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</si>
  <si>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</si>
  <si>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</si>
  <si>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</si>
  <si>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</si>
  <si>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</si>
  <si>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</si>
  <si>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</si>
  <si>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</si>
  <si>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</si>
  <si>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</si>
  <si>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</si>
  <si>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</si>
  <si>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</si>
  <si>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</si>
  <si>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</si>
  <si>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</si>
  <si>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</si>
  <si>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</si>
  <si>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</si>
  <si>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</si>
  <si>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</si>
  <si>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</si>
  <si>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</si>
  <si>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</si>
  <si>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</si>
  <si>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</si>
  <si>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</si>
  <si>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</si>
  <si>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</si>
  <si>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</si>
  <si>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</si>
  <si>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</si>
  <si>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</si>
  <si>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</si>
  <si>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</si>
  <si>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</si>
  <si>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</si>
  <si>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</si>
  <si>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</si>
  <si>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</si>
  <si>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</si>
  <si>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</si>
  <si>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</si>
  <si>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</si>
  <si>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</si>
  <si>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</si>
  <si>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</si>
  <si>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</si>
  <si>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</si>
  <si>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</si>
  <si>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</si>
  <si>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</si>
  <si>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</si>
  <si>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</si>
  <si>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</si>
  <si>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</si>
  <si>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</si>
  <si>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</si>
  <si>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</si>
  <si>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</si>
  <si>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</si>
  <si>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</si>
  <si>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</si>
  <si>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</si>
  <si>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</si>
  <si>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</si>
  <si>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</si>
  <si>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</si>
  <si>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</si>
  <si>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</si>
  <si>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</si>
  <si>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</si>
  <si>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</si>
  <si>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</si>
  <si>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</si>
  <si>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</si>
  <si>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</si>
  <si>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</si>
  <si>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</si>
  <si>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</si>
  <si>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</si>
  <si>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</si>
  <si>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</si>
  <si>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</si>
  <si>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</si>
  <si>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</si>
  <si>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</si>
  <si>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</si>
  <si>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</si>
  <si>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</si>
  <si>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</si>
  <si>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</si>
  <si>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</si>
  <si>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</si>
  <si>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</si>
  <si>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</si>
  <si>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</si>
  <si>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</si>
  <si>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</si>
  <si>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</si>
  <si>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</si>
  <si>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</si>
  <si>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</si>
  <si>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</si>
  <si>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</si>
  <si>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</si>
  <si>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</si>
  <si>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</si>
  <si>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</si>
  <si>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</si>
  <si>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</si>
  <si>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</si>
  <si>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</si>
  <si>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</si>
  <si>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</si>
  <si>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</si>
  <si>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</si>
  <si>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</si>
  <si>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</si>
  <si>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</si>
  <si>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</si>
  <si>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</si>
  <si>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</si>
  <si>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</si>
  <si>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</si>
  <si>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</si>
  <si>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</si>
  <si>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</si>
  <si>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</si>
  <si>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</si>
  <si>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</si>
  <si>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</si>
  <si>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</si>
  <si>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</si>
  <si>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</si>
  <si>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</si>
  <si>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</si>
  <si>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</si>
  <si>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</si>
  <si>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</si>
  <si>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</si>
  <si>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</si>
  <si>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</si>
  <si>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</si>
  <si>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</si>
  <si>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</si>
  <si>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</si>
  <si>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</si>
  <si>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</si>
  <si>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</si>
  <si>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</si>
  <si>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</si>
  <si>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</si>
  <si>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</si>
  <si>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</si>
  <si>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</si>
  <si>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</si>
  <si>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</si>
  <si>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</si>
  <si>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</si>
  <si>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</si>
  <si>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</si>
  <si>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</si>
  <si>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</si>
  <si>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</si>
  <si>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</si>
  <si>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</si>
  <si>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</si>
  <si>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</si>
  <si>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</si>
  <si>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</si>
  <si>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</si>
  <si>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</si>
  <si>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</si>
  <si>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</si>
  <si>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</si>
  <si>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</si>
  <si>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</si>
  <si>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</si>
  <si>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</si>
  <si>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</si>
  <si>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</si>
  <si>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</si>
  <si>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</si>
  <si>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</si>
  <si>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</si>
  <si>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</si>
  <si>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</si>
  <si>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</si>
  <si>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</si>
  <si>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</si>
  <si>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</si>
  <si>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</si>
  <si>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</si>
  <si>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</si>
  <si>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</si>
  <si>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</si>
  <si>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</si>
  <si>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</si>
  <si>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</si>
  <si>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</si>
  <si>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</si>
  <si>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</si>
  <si>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</si>
  <si>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</si>
  <si>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</si>
  <si>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</si>
  <si>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</si>
  <si>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</si>
  <si>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</si>
  <si>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</si>
  <si>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</si>
  <si>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</si>
  <si>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</si>
  <si>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</si>
  <si>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</si>
  <si>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</si>
  <si>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</si>
  <si>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</si>
  <si>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</si>
  <si>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</si>
  <si>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</si>
  <si>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</si>
  <si>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</si>
  <si>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</si>
  <si>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</si>
  <si>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</si>
  <si>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</si>
  <si>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</si>
  <si>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</si>
  <si>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</si>
  <si>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</si>
  <si>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</si>
  <si>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</si>
  <si>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</si>
  <si>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</si>
  <si>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</si>
  <si>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</si>
  <si>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</si>
  <si>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</si>
  <si>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</si>
  <si>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</si>
  <si>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</si>
  <si>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</si>
  <si>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</si>
  <si>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</si>
  <si>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</si>
  <si>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</si>
  <si>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</si>
  <si>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</si>
  <si>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</si>
  <si>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</si>
  <si>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</si>
  <si>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</si>
  <si>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</si>
  <si>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</si>
  <si>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</si>
  <si>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</si>
  <si>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</si>
  <si>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</si>
  <si>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</si>
  <si>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</si>
  <si>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</si>
  <si>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</si>
  <si>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</si>
  <si>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</si>
  <si>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</si>
  <si>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</si>
  <si>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</si>
  <si>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</si>
  <si>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</si>
  <si>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</si>
  <si>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</si>
  <si>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</si>
  <si>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</si>
  <si>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</si>
  <si>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</si>
  <si>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</si>
  <si>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</si>
  <si>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</si>
  <si>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</si>
  <si>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</si>
  <si>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</si>
  <si>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</si>
  <si>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</si>
  <si>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</si>
  <si>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</si>
  <si>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</si>
  <si>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</si>
  <si>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</si>
  <si>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</si>
  <si>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</si>
  <si>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</si>
  <si>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</si>
  <si>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</si>
  <si>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</si>
  <si>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</si>
  <si>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</si>
  <si>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</si>
  <si>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</si>
  <si>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</si>
  <si>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</si>
  <si>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</si>
  <si>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</si>
  <si>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</si>
  <si>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</si>
  <si>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</si>
  <si>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</si>
  <si>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</si>
  <si>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</si>
  <si>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</si>
  <si>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</si>
  <si>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</si>
  <si>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</si>
  <si>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</si>
  <si>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</si>
  <si>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</si>
  <si>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</si>
  <si>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</si>
  <si>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</si>
  <si>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</si>
  <si>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</si>
  <si>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</si>
  <si>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</si>
  <si>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</si>
  <si>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</si>
  <si>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</si>
  <si>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</si>
  <si>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</si>
  <si>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</si>
  <si>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</si>
  <si>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</si>
  <si>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</si>
  <si>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</si>
  <si>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</si>
  <si>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</si>
  <si>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</si>
  <si>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</si>
  <si>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</si>
  <si>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</si>
  <si>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</si>
  <si>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</si>
  <si>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</si>
  <si>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</si>
  <si>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</si>
  <si>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</si>
  <si>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</si>
  <si>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</si>
  <si>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</si>
  <si>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</si>
  <si>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</si>
  <si>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</si>
  <si>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</si>
  <si>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</si>
  <si>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</si>
  <si>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</si>
  <si>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</si>
  <si>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</si>
  <si>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</si>
  <si>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</si>
  <si>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</si>
  <si>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</si>
  <si>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</si>
  <si>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</si>
  <si>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</si>
  <si>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</si>
  <si>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</si>
  <si>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</si>
  <si>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</si>
  <si>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</si>
  <si>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</si>
  <si>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</si>
  <si>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</si>
  <si>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</si>
  <si>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</si>
  <si>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</si>
  <si>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</si>
  <si>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</si>
  <si>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</si>
  <si>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</si>
  <si>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</si>
  <si>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</si>
  <si>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</si>
  <si>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</si>
  <si>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</si>
  <si>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</si>
  <si>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</si>
  <si>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</si>
  <si>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</si>
  <si>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</si>
  <si>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</si>
  <si>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</si>
  <si>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</si>
  <si>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</si>
  <si>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</si>
  <si>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</si>
  <si>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</si>
  <si>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</si>
  <si>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</si>
  <si>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</si>
  <si>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</si>
  <si>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</si>
  <si>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</si>
  <si>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</si>
  <si>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</si>
  <si>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</si>
  <si>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</si>
  <si>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</si>
  <si>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</si>
  <si>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</si>
  <si>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</si>
  <si>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</si>
  <si>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</si>
  <si>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</si>
  <si>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</si>
  <si>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</si>
  <si>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</si>
  <si>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</si>
  <si>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</si>
  <si>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</si>
  <si>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</si>
  <si>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</si>
  <si>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</si>
  <si>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</si>
  <si>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</si>
  <si>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</si>
  <si>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</si>
  <si>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</si>
  <si>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</si>
  <si>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</si>
  <si>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</si>
  <si>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</si>
  <si>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</si>
  <si>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</si>
  <si>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</si>
  <si>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</si>
  <si>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</si>
  <si>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</si>
  <si>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</si>
  <si>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</si>
  <si>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</si>
  <si>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</si>
  <si>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</si>
  <si>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</si>
  <si>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</si>
  <si>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</si>
  <si>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</si>
  <si>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</si>
  <si>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</si>
  <si>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</si>
  <si>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</si>
  <si>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</si>
  <si>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</si>
  <si>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</si>
  <si>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</si>
  <si>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</si>
  <si>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</si>
  <si>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</si>
  <si>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</si>
  <si>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</si>
  <si>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</si>
  <si>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</si>
  <si>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</si>
  <si>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</si>
  <si>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</si>
  <si>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</si>
  <si>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</si>
  <si>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</si>
  <si>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</si>
  <si>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</si>
  <si>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</si>
  <si>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</si>
  <si>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</si>
  <si>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</si>
  <si>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</si>
  <si>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</si>
  <si>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</si>
  <si>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</si>
  <si>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</si>
  <si>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</si>
  <si>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</si>
  <si>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</si>
  <si>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</si>
  <si>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</si>
  <si>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</si>
  <si>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</si>
  <si>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</si>
  <si>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</si>
  <si>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</si>
  <si>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</si>
  <si>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</si>
  <si>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</si>
  <si>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</si>
  <si>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</si>
  <si>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</si>
  <si>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</si>
  <si>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</si>
  <si>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</si>
  <si>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</si>
  <si>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</si>
  <si>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</si>
  <si>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</si>
  <si>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</si>
  <si>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</si>
  <si>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</si>
  <si>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</si>
  <si>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</si>
  <si>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</si>
  <si>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</si>
  <si>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</si>
  <si>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</si>
  <si>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</si>
  <si>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</si>
  <si>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</si>
  <si>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</si>
  <si>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</si>
  <si>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</si>
  <si>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</si>
  <si>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</si>
  <si>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</si>
  <si>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</si>
  <si>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</si>
  <si>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</si>
  <si>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</si>
  <si>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</si>
  <si>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</si>
  <si>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</si>
  <si>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</si>
  <si>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</si>
  <si>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</si>
  <si>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</si>
  <si>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</si>
  <si>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</si>
  <si>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</si>
  <si>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</si>
  <si>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</si>
  <si>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</si>
  <si>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</si>
  <si>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</si>
  <si>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</si>
  <si>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</si>
  <si>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</si>
  <si>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</si>
  <si>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</si>
  <si>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</si>
  <si>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</si>
  <si>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</si>
  <si>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</si>
  <si>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</si>
  <si>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</si>
  <si>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</si>
  <si>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</si>
  <si>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</si>
  <si>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</si>
  <si>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</si>
  <si>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</si>
  <si>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</si>
  <si>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</si>
  <si>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</si>
  <si>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</si>
  <si>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</si>
  <si>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</si>
  <si>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</si>
  <si>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</si>
  <si>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</si>
  <si>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</si>
  <si>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</si>
  <si>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</si>
  <si>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</si>
  <si>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</si>
  <si>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</si>
  <si>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</si>
  <si>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</si>
  <si>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</si>
  <si>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</si>
  <si>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</si>
  <si>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</si>
  <si>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</si>
  <si>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</si>
  <si>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</si>
  <si>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</si>
  <si>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</si>
  <si>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</si>
  <si>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</si>
  <si>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</si>
  <si>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</si>
  <si>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</si>
  <si>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</si>
  <si>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</si>
  <si>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</si>
  <si>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</si>
  <si>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</si>
  <si>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</si>
  <si>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</si>
  <si>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</si>
  <si>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</si>
  <si>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</si>
  <si>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</si>
  <si>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</si>
  <si>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</si>
  <si>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</si>
  <si>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</si>
  <si>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</si>
  <si>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</si>
  <si>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</si>
  <si>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</si>
  <si>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</si>
  <si>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</si>
  <si>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</si>
  <si>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</si>
  <si>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</si>
  <si>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</si>
  <si>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</si>
  <si>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</si>
  <si>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</si>
  <si>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</si>
  <si>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</si>
  <si>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</si>
  <si>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</si>
  <si>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</si>
  <si>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</si>
  <si>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</si>
  <si>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</si>
  <si>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</si>
  <si>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</si>
  <si>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</si>
  <si>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</si>
  <si>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</si>
  <si>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</si>
  <si>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</si>
  <si>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</si>
  <si>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</si>
  <si>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</si>
  <si>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</si>
  <si>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</si>
  <si>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</si>
  <si>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</si>
  <si>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</si>
  <si>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</si>
  <si>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</si>
  <si>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</si>
  <si>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</si>
  <si>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</si>
  <si>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</si>
  <si>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</si>
  <si>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</si>
  <si>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</si>
  <si>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</si>
  <si>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</si>
  <si>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</si>
  <si>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</si>
  <si>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</si>
  <si>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</si>
  <si>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</si>
  <si>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</si>
  <si>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</si>
  <si>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</si>
  <si>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</si>
  <si>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</si>
  <si>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</si>
  <si>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</si>
  <si>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</si>
  <si>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</si>
  <si>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</si>
  <si>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</si>
  <si>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</si>
  <si>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</si>
  <si>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</si>
  <si>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</si>
  <si>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</si>
  <si>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</si>
  <si>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</si>
  <si>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</si>
  <si>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</si>
  <si>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</si>
  <si>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</si>
  <si>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</si>
  <si>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</si>
  <si>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</si>
  <si>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</si>
  <si>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</si>
  <si>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</si>
  <si>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</si>
  <si>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</si>
  <si>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</si>
  <si>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</si>
  <si>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</si>
  <si>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</si>
  <si>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</si>
  <si>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</si>
  <si>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</si>
  <si>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</si>
  <si>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</si>
  <si>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</si>
  <si>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</si>
  <si>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</si>
  <si>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</si>
  <si>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</si>
  <si>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</si>
  <si>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</si>
  <si>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</si>
  <si>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</si>
  <si>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</si>
  <si>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</si>
  <si>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</si>
  <si>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</si>
  <si>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</si>
  <si>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</si>
  <si>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</si>
  <si>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</si>
  <si>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</si>
  <si>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</si>
  <si>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</si>
  <si>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</si>
  <si>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</si>
  <si>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</si>
  <si>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</si>
  <si>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</si>
  <si>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</si>
  <si>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</si>
  <si>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</si>
  <si>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</si>
  <si>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</si>
  <si>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</si>
  <si>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</si>
  <si>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</si>
  <si>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</si>
  <si>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</si>
  <si>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</si>
  <si>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</si>
  <si>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</si>
  <si>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</si>
  <si>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</si>
  <si>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</si>
  <si>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</si>
  <si>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</si>
  <si>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</si>
  <si>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</si>
  <si>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</si>
  <si>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</si>
  <si>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</si>
  <si>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</si>
  <si>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</si>
  <si>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</si>
  <si>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</si>
  <si>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</si>
  <si>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</si>
  <si>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</si>
  <si>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</si>
  <si>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</si>
  <si>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</si>
  <si>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</si>
  <si>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</si>
  <si>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</si>
  <si>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</si>
  <si>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</si>
  <si>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</si>
  <si>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</si>
  <si>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</si>
  <si>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</si>
  <si>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</si>
  <si>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</si>
  <si>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</si>
  <si>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</si>
  <si>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</si>
  <si>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</si>
  <si>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</si>
  <si>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</si>
  <si>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</si>
  <si>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</si>
  <si>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</si>
  <si>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</si>
  <si>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</si>
  <si>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</si>
  <si>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</si>
  <si>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</si>
  <si>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</si>
  <si>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</si>
  <si>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</si>
  <si>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</si>
  <si>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</si>
  <si>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</si>
  <si>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</si>
  <si>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</si>
  <si>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</si>
  <si>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</si>
  <si>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</si>
  <si>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</si>
  <si>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</si>
  <si>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</si>
  <si>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</si>
  <si>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</si>
  <si>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</si>
  <si>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</si>
  <si>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</si>
  <si>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</si>
  <si>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</si>
  <si>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</si>
  <si>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</si>
  <si>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</si>
  <si>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</si>
  <si>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</si>
  <si>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</si>
  <si>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</si>
  <si>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</si>
  <si>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</si>
  <si>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</si>
  <si>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</si>
  <si>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</si>
  <si>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</si>
  <si>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</si>
  <si>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</si>
  <si>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</si>
  <si>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</si>
  <si>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</si>
  <si>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</si>
  <si>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</si>
  <si>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</si>
  <si>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</si>
  <si>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</si>
  <si>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</si>
  <si>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</si>
  <si>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</si>
  <si>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</si>
  <si>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</si>
  <si>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</si>
  <si>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</si>
  <si>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</si>
  <si>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</si>
  <si>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</si>
  <si>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</si>
  <si>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</si>
  <si>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</si>
  <si>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</si>
  <si>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</si>
  <si>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</si>
  <si>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</si>
  <si>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</si>
  <si>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</si>
  <si>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</si>
  <si>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</si>
  <si>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</si>
  <si>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</si>
  <si>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</si>
  <si>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</si>
  <si>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</si>
  <si>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</si>
  <si>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</si>
  <si>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</si>
  <si>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</si>
  <si>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</si>
  <si>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</si>
  <si>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</si>
  <si>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</si>
  <si>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</si>
  <si>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</si>
  <si>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</si>
  <si>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</si>
  <si>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</si>
  <si>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</si>
  <si>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</si>
  <si>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</si>
  <si>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</si>
  <si>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</si>
  <si>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</si>
  <si>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</si>
  <si>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</si>
  <si>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</si>
  <si>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</si>
  <si>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</si>
  <si>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</si>
  <si>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</si>
  <si>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</si>
  <si>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</si>
  <si>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</si>
  <si>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</si>
  <si>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</si>
  <si>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</si>
  <si>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</si>
  <si>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</si>
  <si>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</si>
  <si>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</si>
  <si>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</si>
  <si>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</si>
  <si>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</si>
  <si>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</si>
  <si>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</si>
  <si>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</si>
  <si>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</si>
  <si>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</si>
  <si>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</si>
  <si>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</si>
  <si>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</si>
  <si>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</si>
  <si>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</si>
  <si>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</si>
  <si>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</si>
  <si>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</si>
  <si>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</si>
  <si>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</si>
  <si>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</si>
  <si>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</si>
  <si>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</si>
  <si>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</si>
  <si>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</si>
  <si>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</si>
  <si>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</si>
  <si>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</si>
  <si>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</si>
  <si>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</si>
  <si>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</si>
  <si>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</si>
  <si>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</si>
  <si>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</si>
  <si>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</si>
  <si>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</si>
  <si>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</si>
  <si>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</si>
  <si>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</si>
  <si>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</si>
  <si>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</si>
  <si>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</si>
  <si>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</si>
  <si>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</si>
  <si>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</si>
  <si>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</si>
  <si>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</si>
  <si>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</si>
  <si>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</si>
  <si>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</si>
  <si>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</si>
  <si>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</si>
  <si>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</si>
  <si>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</si>
  <si>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</si>
  <si>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</si>
  <si>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</si>
  <si>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</si>
  <si>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</si>
  <si>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</si>
  <si>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</si>
  <si>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</si>
  <si>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</si>
  <si>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</si>
  <si>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</si>
  <si>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</si>
  <si>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</si>
  <si>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</si>
  <si>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</si>
  <si>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</si>
  <si>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</si>
  <si>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</si>
  <si>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</si>
  <si>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</si>
  <si>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</si>
  <si>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</si>
  <si>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</si>
  <si>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</si>
  <si>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</si>
  <si>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</si>
  <si>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</si>
  <si>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</si>
  <si>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</si>
  <si>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</si>
  <si>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</si>
  <si>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</si>
  <si>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</si>
  <si>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</si>
  <si>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</si>
  <si>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</si>
  <si>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</si>
  <si>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</si>
  <si>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</si>
  <si>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</si>
  <si>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</si>
  <si>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</si>
  <si>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</si>
  <si>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</si>
  <si>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</si>
  <si>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</si>
  <si>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</si>
  <si>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</si>
  <si>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</si>
  <si>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</si>
  <si>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</si>
  <si>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</si>
  <si>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</si>
  <si>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</si>
  <si>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</si>
  <si>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</si>
  <si>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</si>
  <si>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</si>
  <si>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</si>
  <si>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</si>
  <si>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</si>
  <si>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</si>
  <si>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</si>
  <si>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</si>
  <si>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</si>
  <si>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</si>
  <si>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</si>
  <si>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</si>
  <si>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</si>
  <si>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</si>
  <si>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</si>
  <si>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</si>
  <si>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</si>
  <si>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</si>
  <si>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</si>
  <si>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</si>
  <si>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</si>
  <si>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</si>
  <si>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</si>
  <si>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</si>
  <si>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</si>
  <si>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</si>
  <si>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</si>
  <si>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</si>
  <si>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</si>
  <si>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</si>
  <si>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</si>
  <si>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</si>
  <si>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</si>
  <si>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</si>
  <si>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</si>
  <si>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</si>
  <si>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</si>
  <si>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</si>
  <si>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</si>
  <si>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</si>
  <si>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</si>
  <si>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</si>
  <si>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</si>
  <si>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</si>
  <si>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</si>
  <si>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</si>
  <si>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</si>
  <si>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</si>
  <si>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</si>
  <si>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</si>
  <si>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</si>
  <si>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</si>
  <si>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</si>
  <si>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</si>
  <si>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</si>
  <si>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</si>
  <si>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</si>
  <si>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</si>
  <si>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</si>
  <si>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</si>
  <si>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</si>
  <si>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</si>
  <si>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</si>
  <si>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</si>
  <si>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</si>
  <si>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</si>
  <si>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</si>
  <si>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</si>
  <si>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</si>
  <si>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</si>
  <si>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</si>
  <si>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</si>
  <si>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</si>
  <si>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</si>
  <si>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</si>
  <si>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</si>
  <si>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</si>
  <si>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</si>
  <si>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</si>
  <si>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</si>
  <si>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</si>
  <si>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</si>
  <si>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</si>
  <si>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</si>
  <si>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</si>
  <si>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</si>
  <si>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</si>
  <si>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</si>
  <si>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</si>
  <si>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</si>
  <si>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</si>
  <si>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</si>
  <si>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</si>
  <si>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</si>
  <si>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</si>
  <si>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</si>
  <si>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</si>
  <si>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</si>
  <si>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</si>
  <si>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</si>
  <si>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</si>
  <si>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</si>
  <si>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</si>
  <si>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</si>
  <si>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</si>
  <si>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</si>
  <si>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</si>
  <si>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</si>
  <si>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</si>
  <si>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</si>
  <si>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</si>
  <si>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</si>
  <si>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</si>
  <si>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</si>
  <si>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</si>
  <si>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</si>
  <si>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</si>
  <si>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</si>
  <si>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</si>
  <si>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</si>
  <si>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</si>
  <si>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</si>
  <si>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</si>
  <si>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</si>
  <si>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</si>
  <si>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</si>
  <si>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</si>
  <si>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</si>
  <si>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</si>
  <si>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</si>
  <si>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</si>
  <si>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</si>
  <si>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</si>
  <si>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</si>
  <si>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</si>
  <si>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</si>
  <si>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</si>
  <si>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</si>
  <si>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</si>
  <si>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</si>
  <si>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</si>
  <si>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</si>
  <si>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</si>
  <si>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</si>
  <si>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</si>
  <si>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</si>
  <si>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</si>
  <si>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</si>
  <si>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</si>
  <si>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</si>
  <si>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</si>
  <si>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</si>
  <si>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</si>
  <si>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</si>
  <si>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</si>
  <si>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</si>
  <si>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</si>
  <si>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</si>
  <si>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</si>
  <si>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</si>
  <si>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</si>
  <si>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</si>
  <si>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</si>
  <si>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</si>
  <si>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</si>
  <si>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</si>
  <si>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</si>
  <si>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</si>
  <si>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</si>
  <si>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</si>
  <si>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</si>
  <si>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</si>
  <si>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</si>
  <si>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</si>
  <si>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</si>
  <si>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</si>
  <si>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</si>
  <si>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</si>
  <si>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</si>
  <si>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</si>
  <si>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</si>
  <si>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</si>
  <si>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</si>
  <si>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</si>
  <si>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</si>
  <si>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</si>
  <si>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</si>
  <si>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</si>
  <si>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</si>
  <si>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</si>
  <si>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</si>
  <si>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</si>
  <si>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</si>
  <si>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</si>
  <si>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</si>
  <si>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</si>
  <si>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</si>
  <si>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</si>
  <si>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</si>
  <si>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</si>
  <si>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</si>
  <si>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</si>
  <si>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</si>
  <si>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</si>
  <si>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</si>
  <si>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</si>
  <si>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</si>
  <si>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</si>
  <si>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</si>
  <si>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</si>
  <si>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</si>
  <si>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</si>
  <si>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</si>
  <si>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</si>
  <si>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</si>
  <si>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</si>
  <si>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</si>
  <si>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</si>
  <si>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</si>
  <si>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</si>
  <si>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</si>
  <si>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</si>
  <si>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</si>
  <si>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</si>
  <si>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</si>
  <si>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</si>
  <si>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</si>
  <si>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</si>
  <si>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</si>
  <si>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</si>
  <si>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</si>
  <si>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</si>
  <si>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</si>
  <si>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</si>
  <si>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</si>
  <si>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</si>
  <si>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</si>
  <si>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</si>
  <si>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</si>
  <si>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</si>
  <si>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</si>
  <si>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</si>
  <si>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</si>
  <si>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</si>
  <si>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</si>
  <si>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</si>
  <si>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</si>
  <si>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</si>
  <si>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</si>
  <si>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</si>
  <si>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</si>
  <si>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</si>
  <si>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</si>
  <si>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</si>
  <si>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</si>
  <si>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</si>
  <si>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</si>
  <si>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</si>
  <si>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</si>
  <si>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</si>
  <si>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</si>
  <si>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</si>
  <si>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</si>
  <si>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</si>
  <si>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</si>
  <si>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</si>
  <si>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</si>
  <si>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</si>
  <si>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</si>
  <si>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</si>
  <si>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</si>
  <si>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</si>
  <si>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</si>
  <si>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</si>
  <si>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</si>
  <si>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</si>
  <si>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</si>
  <si>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</si>
  <si>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</si>
  <si>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</si>
  <si>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</si>
  <si>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</si>
  <si>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</si>
  <si>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</si>
  <si>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</si>
  <si>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</si>
  <si>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</si>
  <si>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</si>
  <si>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</si>
  <si>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</si>
  <si>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</si>
  <si>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</si>
  <si>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</si>
  <si>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</si>
  <si>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</si>
  <si>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</si>
  <si>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</si>
  <si>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</si>
  <si>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</si>
  <si>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</si>
  <si>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</si>
  <si>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</si>
  <si>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</si>
  <si>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</si>
  <si>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</si>
  <si>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</si>
  <si>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</si>
  <si>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</si>
  <si>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</si>
  <si>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</si>
  <si>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</si>
  <si>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</si>
  <si>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</si>
  <si>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</si>
  <si>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</si>
  <si>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</si>
  <si>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</si>
  <si>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</si>
  <si>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</si>
  <si>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</si>
  <si>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</si>
  <si>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</si>
  <si>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</si>
  <si>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</si>
  <si>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</si>
  <si>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</si>
  <si>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</si>
  <si>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</si>
  <si>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</si>
  <si>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</si>
  <si>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</si>
  <si>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</si>
  <si>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</si>
  <si>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</si>
  <si>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</si>
  <si>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</si>
  <si>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</si>
  <si>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</si>
  <si>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</si>
  <si>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</si>
  <si>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</si>
  <si>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</si>
  <si>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</si>
  <si>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</si>
  <si>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</si>
  <si>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</si>
  <si>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</si>
  <si>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</si>
  <si>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</si>
  <si>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</si>
  <si>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</si>
  <si>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</si>
  <si>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</si>
  <si>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</si>
  <si>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</si>
  <si>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</si>
  <si>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</si>
  <si>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</si>
  <si>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</si>
  <si>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</si>
  <si>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</si>
  <si>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</si>
  <si>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</si>
  <si>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</si>
  <si>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</si>
  <si>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</si>
  <si>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</si>
  <si>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</si>
  <si>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</si>
  <si>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</si>
  <si>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</si>
  <si>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</si>
  <si>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</si>
  <si>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</si>
  <si>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</si>
  <si>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</si>
  <si>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</si>
  <si>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</si>
  <si>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</si>
  <si>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</si>
  <si>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</si>
  <si>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</si>
  <si>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</si>
  <si>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</si>
  <si>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</si>
  <si>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</si>
  <si>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</si>
  <si>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</si>
  <si>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</si>
  <si>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</si>
  <si>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</si>
  <si>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</si>
  <si>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</si>
  <si>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</si>
  <si>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</si>
  <si>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</si>
  <si>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</si>
  <si>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</si>
  <si>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</si>
  <si>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</si>
  <si>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</si>
  <si>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</si>
  <si>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</si>
  <si>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</si>
  <si>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</si>
  <si>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</si>
  <si>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</si>
  <si>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</si>
  <si>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</si>
  <si>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</si>
  <si>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</si>
  <si>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</si>
  <si>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</si>
  <si>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</si>
  <si>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</si>
  <si>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</si>
  <si>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</si>
  <si>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</si>
  <si>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</si>
  <si>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</si>
  <si>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</si>
  <si>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</si>
  <si>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</si>
  <si>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</si>
  <si>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</si>
  <si>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</si>
  <si>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</si>
  <si>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</si>
  <si>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</si>
  <si>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</si>
  <si>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</si>
  <si>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</si>
  <si>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</si>
  <si>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</si>
  <si>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</si>
  <si>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</si>
  <si>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</si>
  <si>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</si>
  <si>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</si>
  <si>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</si>
  <si>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</si>
  <si>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</si>
  <si>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</si>
  <si>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</si>
  <si>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</si>
  <si>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</si>
  <si>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</si>
  <si>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</si>
  <si>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</si>
  <si>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</si>
  <si>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</si>
  <si>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</si>
  <si>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</si>
  <si>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</si>
  <si>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</si>
  <si>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</si>
  <si>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</si>
  <si>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</si>
  <si>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</si>
  <si>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</si>
  <si>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</si>
  <si>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</si>
  <si>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</si>
  <si>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</si>
  <si>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</si>
  <si>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</si>
  <si>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</si>
  <si>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</si>
  <si>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</si>
  <si>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</si>
  <si>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</si>
  <si>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</si>
  <si>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</si>
  <si>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</si>
  <si>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</si>
  <si>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</si>
  <si>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</si>
  <si>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</si>
  <si>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</si>
  <si>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</si>
  <si>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</si>
  <si>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</si>
  <si>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</si>
  <si>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</si>
  <si>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</si>
  <si>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</si>
  <si>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</si>
  <si>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</si>
  <si>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</si>
  <si>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</si>
  <si>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</si>
  <si>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</si>
  <si>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</si>
  <si>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</si>
  <si>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</si>
  <si>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</si>
  <si>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</si>
  <si>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</si>
  <si>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</si>
  <si>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</si>
  <si>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</si>
  <si>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</si>
  <si>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</si>
  <si>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</si>
  <si>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</si>
  <si>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</si>
  <si>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</si>
  <si>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</si>
  <si>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</si>
  <si>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</si>
  <si>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</si>
  <si>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</si>
  <si>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</si>
  <si>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</si>
  <si>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</si>
  <si>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</si>
  <si>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</si>
  <si>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</si>
  <si>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</si>
  <si>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</si>
  <si>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</si>
  <si>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</si>
  <si>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</si>
  <si>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</si>
  <si>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</si>
  <si>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</si>
  <si>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</si>
  <si>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</si>
  <si>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</si>
  <si>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</si>
  <si>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</si>
  <si>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</si>
  <si>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</si>
  <si>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</si>
  <si>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</si>
  <si>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</si>
  <si>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</si>
  <si>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</si>
  <si>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</si>
  <si>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</si>
  <si>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</si>
  <si>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</si>
  <si>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</si>
  <si>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</si>
  <si>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</si>
  <si>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</si>
  <si>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</si>
  <si>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</si>
  <si>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</si>
  <si>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</si>
  <si>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</si>
  <si>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</si>
  <si>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</si>
  <si>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</si>
  <si>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</si>
  <si>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</si>
  <si>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</si>
  <si>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</si>
  <si>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</si>
  <si>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</si>
  <si>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</si>
  <si>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</si>
  <si>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</si>
  <si>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</si>
  <si>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</si>
  <si>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</si>
  <si>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</si>
  <si>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</si>
  <si>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</si>
  <si>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</si>
  <si>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</si>
  <si>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</si>
  <si>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</si>
  <si>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</si>
  <si>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</si>
  <si>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</si>
  <si>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</si>
  <si>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</si>
  <si>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</si>
  <si>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</si>
  <si>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</si>
  <si>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</si>
  <si>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</si>
  <si>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</si>
  <si>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</si>
  <si>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</si>
  <si>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</si>
  <si>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</si>
  <si>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</si>
  <si>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</si>
  <si>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</si>
  <si>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</si>
  <si>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</si>
  <si>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</si>
  <si>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</si>
  <si>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</si>
  <si>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</si>
  <si>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</si>
  <si>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</si>
  <si>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</si>
  <si>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</si>
  <si>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</si>
  <si>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</si>
  <si>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</si>
  <si>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</si>
  <si>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</si>
  <si>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</si>
  <si>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</si>
  <si>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</si>
  <si>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</si>
  <si>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</si>
  <si>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</si>
  <si>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</si>
  <si>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</si>
  <si>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</si>
  <si>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</si>
  <si>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</si>
  <si>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</si>
  <si>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</si>
  <si>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</si>
  <si>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</si>
  <si>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</si>
  <si>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</si>
  <si>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</si>
  <si>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</si>
  <si>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</si>
  <si>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</si>
  <si>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</si>
  <si>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</si>
  <si>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</si>
  <si>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</si>
  <si>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</si>
  <si>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</si>
  <si>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</si>
  <si>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</si>
  <si>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</si>
  <si>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</si>
  <si>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</si>
  <si>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</si>
  <si>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</si>
  <si>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</si>
  <si>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</si>
  <si>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</si>
  <si>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</si>
  <si>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</si>
  <si>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</si>
  <si>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</si>
  <si>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</si>
  <si>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</si>
  <si>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</si>
  <si>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</si>
  <si>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</si>
  <si>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</si>
  <si>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</si>
  <si>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</si>
  <si>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</si>
  <si>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</si>
  <si>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</si>
  <si>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</si>
  <si>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</si>
  <si>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</si>
  <si>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</si>
  <si>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</si>
  <si>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</si>
  <si>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</si>
  <si>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</si>
  <si>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</si>
  <si>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</si>
  <si>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</si>
  <si>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</si>
  <si>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</si>
  <si>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</si>
  <si>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</si>
  <si>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</si>
  <si>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</si>
  <si>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</si>
  <si>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</si>
  <si>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</si>
  <si>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</si>
  <si>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</si>
  <si>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</si>
  <si>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</si>
  <si>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</si>
  <si>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</si>
  <si>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</si>
  <si>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</si>
  <si>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</si>
  <si>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</si>
  <si>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</si>
  <si>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</si>
  <si>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</si>
  <si>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</si>
  <si>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</si>
  <si>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</si>
  <si>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</si>
  <si>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</si>
  <si>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</si>
  <si>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</si>
  <si>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</si>
  <si>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</si>
  <si>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</si>
  <si>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</si>
  <si>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</si>
  <si>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</si>
  <si>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</si>
  <si>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</si>
  <si>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</si>
  <si>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</si>
  <si>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</si>
  <si>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</si>
  <si>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</si>
  <si>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</si>
  <si>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</si>
  <si>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</si>
  <si>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</si>
  <si>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</si>
  <si>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</si>
  <si>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</si>
  <si>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</si>
  <si>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</si>
  <si>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</si>
  <si>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</si>
  <si>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</si>
  <si>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</si>
  <si>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</si>
  <si>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</si>
  <si>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</si>
  <si>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</si>
  <si>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</si>
  <si>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</si>
  <si>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</si>
  <si>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</si>
  <si>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</si>
  <si>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</si>
  <si>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</si>
  <si>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</si>
  <si>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</si>
  <si>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</si>
  <si>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</si>
  <si>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</si>
  <si>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</si>
  <si>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</si>
  <si>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</si>
  <si>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</si>
  <si>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</si>
  <si>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</si>
  <si>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</si>
  <si>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</si>
  <si>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</si>
  <si>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</si>
  <si>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</si>
  <si>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</si>
  <si>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</si>
  <si>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</si>
  <si>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</si>
  <si>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</si>
  <si>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</si>
  <si>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</si>
  <si>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</si>
  <si>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</si>
  <si>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</si>
  <si>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</si>
  <si>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</si>
  <si>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</si>
  <si>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</si>
  <si>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</si>
  <si>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</si>
  <si>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</si>
  <si>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</si>
  <si>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</si>
  <si>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</si>
  <si>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</si>
  <si>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</si>
  <si>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</si>
  <si>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</si>
  <si>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</si>
  <si>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</si>
  <si>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</si>
  <si>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</si>
  <si>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</si>
  <si>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</si>
  <si>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</si>
  <si>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</si>
  <si>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</si>
  <si>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</si>
  <si>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</si>
  <si>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</si>
  <si>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</si>
  <si>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</si>
  <si>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</si>
  <si>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</si>
  <si>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</si>
  <si>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</si>
  <si>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</si>
  <si>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</si>
  <si>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</si>
  <si>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</si>
  <si>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</si>
  <si>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</si>
  <si>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</si>
  <si>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</si>
  <si>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</si>
  <si>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</si>
  <si>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</si>
  <si>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</si>
  <si>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</si>
  <si>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</si>
  <si>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</si>
  <si>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</si>
  <si>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</si>
  <si>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</si>
  <si>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</si>
  <si>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</si>
  <si>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</si>
  <si>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</si>
  <si>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</si>
  <si>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</si>
  <si>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</si>
  <si>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</si>
  <si>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</si>
  <si>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</si>
  <si>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</si>
  <si>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</si>
  <si>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</si>
  <si>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</si>
  <si>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</si>
  <si>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</si>
  <si>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</si>
  <si>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</si>
  <si>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</si>
  <si>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</si>
  <si>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</si>
  <si>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</si>
  <si>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</si>
  <si>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</si>
  <si>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</si>
  <si>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</si>
  <si>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</si>
  <si>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</si>
  <si>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</si>
  <si>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</si>
  <si>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</si>
  <si>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</si>
  <si>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</si>
  <si>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</si>
  <si>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</si>
  <si>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</si>
  <si>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</si>
  <si>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</si>
  <si>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</si>
  <si>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</si>
  <si>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</si>
  <si>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</si>
  <si>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</si>
  <si>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</si>
  <si>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</si>
  <si>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</si>
  <si>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</si>
  <si>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</si>
  <si>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</si>
  <si>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</si>
  <si>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</si>
  <si>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</si>
  <si>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</si>
  <si>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</si>
  <si>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</si>
  <si>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</si>
  <si>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</si>
  <si>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</si>
  <si>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</si>
  <si>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</si>
  <si>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</si>
  <si>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</si>
  <si>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</si>
  <si>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</si>
  <si>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</si>
  <si>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</si>
  <si>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</si>
  <si>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</si>
  <si>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</si>
  <si>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</si>
  <si>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</si>
  <si>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</si>
  <si>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</si>
  <si>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</si>
  <si>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</si>
  <si>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</si>
  <si>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</si>
  <si>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</si>
  <si>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</si>
  <si>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</si>
  <si>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</si>
  <si>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</si>
  <si>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</si>
  <si>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</si>
  <si>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</si>
  <si>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</si>
  <si>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</si>
  <si>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</si>
  <si>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</si>
  <si>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</si>
  <si>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</si>
  <si>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</si>
  <si>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</si>
  <si>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</si>
  <si>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</si>
  <si>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</si>
  <si>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</si>
  <si>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</si>
  <si>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</si>
  <si>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</si>
  <si>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</si>
  <si>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</si>
  <si>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</si>
  <si>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</si>
  <si>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</si>
  <si>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</si>
  <si>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</si>
  <si>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</si>
  <si>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</si>
  <si>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</si>
  <si>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</si>
  <si>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</si>
  <si>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</si>
  <si>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</si>
  <si>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</si>
  <si>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</si>
  <si>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</si>
  <si>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</si>
  <si>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</si>
  <si>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</si>
  <si>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</si>
  <si>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</si>
  <si>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</si>
  <si>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</si>
  <si>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</si>
  <si>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</si>
  <si>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</si>
  <si>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</si>
  <si>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</si>
  <si>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</si>
  <si>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</si>
  <si>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</si>
  <si>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</si>
  <si>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</si>
  <si>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</si>
  <si>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</si>
  <si>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</si>
  <si>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</si>
  <si>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</si>
  <si>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</si>
  <si>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</si>
  <si>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</si>
  <si>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</si>
  <si>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</si>
  <si>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</si>
  <si>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</si>
  <si>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</si>
  <si>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</si>
  <si>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</si>
  <si>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</si>
  <si>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</si>
  <si>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</si>
  <si>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</si>
  <si>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</si>
  <si>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</si>
  <si>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</si>
  <si>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</si>
  <si>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</si>
  <si>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</si>
  <si>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</si>
  <si>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</si>
  <si>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</si>
  <si>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</si>
  <si>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</si>
  <si>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</si>
  <si>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</si>
  <si>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</si>
  <si>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</si>
  <si>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</si>
  <si>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</si>
  <si>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</si>
  <si>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</si>
  <si>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</si>
  <si>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</si>
  <si>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</si>
  <si>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</si>
  <si>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</si>
  <si>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</si>
  <si>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</si>
  <si>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</si>
  <si>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</si>
  <si>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</si>
  <si>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</si>
  <si>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</si>
  <si>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</si>
  <si>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</si>
  <si>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</si>
  <si>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</si>
  <si>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</si>
  <si>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</si>
  <si>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</si>
  <si>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</si>
  <si>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</si>
  <si>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</si>
  <si>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</si>
  <si>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</si>
  <si>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</si>
  <si>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</si>
  <si>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</si>
  <si>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</si>
  <si>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</si>
  <si>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</si>
  <si>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</si>
  <si>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</si>
  <si>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</si>
  <si>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</si>
  <si>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</si>
  <si>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</si>
  <si>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</si>
  <si>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</si>
  <si>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</si>
  <si>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</si>
  <si>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</si>
  <si>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</si>
  <si>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</si>
  <si>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</si>
  <si>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</si>
  <si>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</si>
  <si>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</si>
  <si>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</si>
  <si>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</si>
  <si>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</si>
  <si>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</si>
  <si>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</si>
  <si>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</si>
  <si>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</si>
  <si>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</si>
  <si>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</si>
  <si>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</si>
  <si>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</si>
  <si>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</si>
  <si>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</si>
  <si>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</si>
  <si>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</si>
  <si>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</si>
  <si>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</si>
  <si>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</si>
  <si>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</si>
  <si>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</si>
  <si>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</si>
  <si>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</si>
  <si>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</si>
  <si>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</si>
  <si>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</si>
  <si>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</si>
  <si>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</si>
  <si>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</si>
  <si>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</si>
  <si>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</si>
  <si>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</si>
  <si>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</si>
  <si>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</si>
  <si>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</si>
  <si>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</si>
  <si>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</si>
  <si>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</si>
  <si>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</si>
  <si>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</si>
  <si>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</si>
  <si>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</si>
  <si>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</si>
  <si>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</si>
  <si>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</si>
  <si>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</si>
  <si>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</si>
  <si>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</si>
  <si>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</si>
  <si>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</si>
  <si>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</si>
  <si>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</si>
  <si>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</si>
  <si>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</si>
  <si>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</si>
  <si>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</si>
  <si>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</si>
  <si>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</si>
  <si>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</si>
  <si>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</si>
  <si>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</si>
  <si>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</si>
  <si>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</si>
  <si>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</si>
  <si>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</si>
  <si>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</si>
  <si>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</si>
  <si>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</si>
  <si>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</si>
  <si>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</si>
  <si>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</si>
  <si>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</si>
  <si>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</si>
  <si>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</si>
  <si>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</si>
  <si>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</si>
  <si>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</si>
  <si>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</si>
  <si>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</si>
  <si>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</si>
  <si>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</si>
  <si>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</si>
  <si>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</si>
  <si>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</si>
  <si>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</si>
  <si>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</si>
  <si>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</si>
  <si>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</si>
  <si>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</si>
  <si>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</si>
  <si>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</si>
  <si>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</si>
  <si>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</si>
  <si>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</si>
  <si>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</si>
  <si>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</si>
  <si>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</si>
  <si>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</si>
  <si>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</si>
  <si>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</si>
  <si>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</si>
  <si>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</si>
  <si>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</si>
  <si>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</si>
  <si>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</si>
  <si>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</si>
  <si>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</si>
  <si>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</si>
  <si>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</si>
  <si>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</si>
  <si>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</si>
  <si>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</si>
  <si>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</si>
  <si>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</si>
  <si>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</si>
  <si>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</si>
  <si>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</si>
  <si>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</si>
  <si>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</si>
  <si>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</si>
  <si>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</si>
  <si>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</si>
  <si>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</si>
  <si>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</si>
  <si>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</si>
  <si>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</si>
  <si>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</si>
  <si>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</si>
  <si>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</si>
  <si>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</si>
  <si>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</si>
  <si>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</si>
  <si>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</si>
  <si>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</si>
  <si>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</si>
  <si>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</si>
  <si>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</si>
  <si>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</si>
  <si>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</si>
  <si>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</si>
  <si>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</si>
  <si>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</si>
  <si>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</si>
  <si>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</si>
  <si>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</si>
  <si>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</si>
  <si>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</si>
  <si>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</si>
  <si>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</si>
  <si>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</si>
  <si>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</si>
  <si>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</si>
  <si>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</si>
  <si>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</si>
  <si>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</si>
  <si>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</si>
  <si>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</si>
  <si>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</si>
  <si>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</si>
  <si>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</si>
  <si>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</si>
  <si>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</si>
  <si>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</si>
  <si>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</si>
  <si>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</si>
  <si>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</si>
  <si>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</si>
  <si>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</si>
  <si>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</si>
  <si>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</si>
  <si>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</si>
  <si>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</si>
  <si>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</si>
  <si>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</si>
  <si>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</si>
  <si>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</si>
  <si>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</si>
  <si>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</si>
  <si>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</si>
  <si>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</si>
  <si>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</si>
  <si>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</si>
  <si>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</si>
  <si>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</si>
  <si>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</si>
  <si>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</si>
  <si>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</si>
  <si>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</si>
  <si>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</si>
  <si>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</si>
  <si>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</si>
  <si>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</si>
  <si>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</si>
  <si>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</si>
  <si>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</si>
  <si>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</si>
  <si>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</si>
  <si>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</si>
  <si>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</si>
  <si>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</si>
  <si>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</si>
  <si>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</si>
  <si>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</si>
  <si>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</si>
  <si>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</si>
  <si>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</si>
  <si>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</si>
  <si>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</si>
  <si>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</si>
  <si>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</si>
  <si>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</si>
  <si>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</si>
  <si>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</si>
  <si>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</si>
  <si>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</si>
  <si>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</si>
  <si>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</si>
  <si>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</si>
  <si>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</si>
  <si>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</si>
  <si>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</si>
  <si>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</si>
  <si>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</si>
  <si>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</si>
  <si>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</si>
  <si>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</si>
  <si>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</si>
  <si>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</si>
  <si>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</si>
  <si>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</si>
  <si>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</si>
  <si>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</si>
  <si>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</si>
  <si>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</si>
  <si>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</si>
  <si>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</si>
  <si>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</si>
  <si>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</si>
  <si>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</si>
  <si>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</si>
  <si>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</si>
  <si>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</si>
  <si>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</si>
  <si>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</si>
  <si>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</si>
  <si>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</si>
  <si>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</si>
  <si>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</si>
  <si>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</si>
  <si>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</si>
  <si>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</si>
  <si>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</si>
  <si>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</si>
  <si>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</si>
  <si>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</si>
  <si>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</si>
  <si>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</si>
  <si>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</si>
  <si>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</si>
  <si>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</si>
  <si>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</si>
  <si>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</si>
  <si>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</si>
  <si>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</si>
  <si>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</si>
  <si>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</si>
  <si>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</si>
  <si>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</si>
  <si>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</si>
  <si>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</si>
  <si>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</si>
  <si>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</si>
  <si>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</si>
  <si>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</si>
  <si>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</si>
  <si>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</si>
  <si>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</si>
  <si>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</si>
  <si>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</si>
  <si>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</si>
  <si>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</si>
  <si>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</si>
  <si>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</si>
  <si>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</si>
  <si>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</si>
  <si>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</si>
  <si>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</si>
  <si>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</si>
  <si>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</si>
  <si>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</si>
  <si>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</si>
  <si>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</si>
  <si>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</si>
  <si>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</si>
  <si>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</si>
  <si>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</si>
  <si>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</si>
  <si>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</si>
  <si>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</si>
  <si>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</si>
  <si>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</si>
  <si>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</si>
  <si>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</si>
  <si>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</si>
  <si>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</si>
  <si>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</si>
  <si>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</si>
  <si>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</si>
  <si>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</si>
  <si>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</si>
  <si>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</si>
  <si>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</si>
  <si>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</si>
  <si>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</si>
  <si>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</si>
  <si>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</si>
  <si>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</si>
  <si>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</si>
  <si>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</si>
  <si>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</si>
  <si>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</si>
  <si>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</si>
  <si>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</si>
  <si>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</si>
  <si>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</si>
  <si>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</si>
  <si>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</si>
  <si>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</si>
  <si>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</si>
  <si>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</si>
  <si>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</si>
  <si>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</si>
  <si>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</si>
  <si>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</si>
  <si>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</si>
  <si>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</si>
  <si>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</si>
  <si>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</si>
  <si>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</si>
  <si>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</si>
  <si>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</si>
  <si>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</si>
  <si>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</si>
  <si>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</si>
  <si>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</si>
  <si>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</si>
  <si>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</si>
  <si>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</si>
  <si>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</si>
  <si>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</si>
  <si>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</si>
  <si>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</si>
  <si>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</si>
  <si>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</si>
  <si>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</si>
  <si>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</si>
  <si>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</si>
  <si>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</si>
  <si>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</si>
  <si>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</si>
  <si>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</si>
  <si>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</si>
  <si>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</si>
  <si>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</si>
  <si>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</si>
  <si>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</si>
  <si>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</si>
  <si>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</si>
  <si>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</si>
  <si>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</si>
  <si>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</si>
  <si>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</si>
  <si>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</si>
  <si>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</si>
  <si>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</si>
  <si>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</si>
  <si>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</si>
  <si>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</si>
  <si>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</si>
  <si>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</si>
  <si>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</si>
  <si>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</si>
  <si>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</si>
  <si>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</si>
  <si>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</si>
  <si>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</si>
  <si>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</si>
  <si>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</si>
  <si>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</si>
  <si>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</si>
  <si>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</si>
  <si>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</si>
  <si>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</si>
  <si>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</si>
  <si>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</si>
  <si>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</si>
  <si>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</si>
  <si>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</si>
  <si>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</si>
  <si>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</si>
  <si>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</si>
  <si>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</si>
  <si>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</si>
  <si>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</si>
  <si>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</si>
  <si>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</si>
  <si>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</si>
  <si>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</si>
  <si>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</si>
  <si>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</si>
  <si>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</si>
  <si>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</si>
  <si>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</si>
  <si>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</si>
  <si>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</si>
  <si>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</si>
  <si>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</si>
  <si>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</si>
  <si>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</si>
  <si>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</si>
  <si>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</si>
  <si>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</si>
  <si>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</si>
  <si>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</si>
  <si>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</si>
  <si>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</si>
  <si>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</si>
  <si>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</si>
  <si>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</si>
  <si>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</si>
  <si>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</si>
  <si>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</si>
  <si>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</si>
  <si>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</si>
  <si>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</si>
  <si>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</si>
  <si>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</si>
  <si>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</si>
  <si>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</si>
  <si>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</si>
  <si>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</si>
  <si>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</si>
  <si>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</si>
  <si>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</si>
  <si>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</si>
  <si>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</si>
  <si>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</si>
  <si>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</si>
  <si>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</si>
  <si>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</si>
  <si>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</si>
  <si>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</si>
  <si>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</si>
  <si>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</si>
  <si>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</si>
  <si>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</si>
  <si>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</si>
  <si>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</si>
  <si>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</si>
  <si>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</si>
  <si>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</si>
  <si>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</si>
  <si>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</si>
  <si>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</si>
  <si>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</si>
  <si>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</si>
  <si>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</si>
  <si>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</si>
  <si>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</si>
  <si>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</si>
  <si>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</si>
  <si>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</si>
  <si>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</si>
  <si>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</si>
  <si>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</si>
  <si>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</si>
  <si>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</si>
  <si>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</si>
  <si>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</si>
  <si>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</si>
  <si>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</si>
  <si>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</si>
  <si>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</si>
  <si>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</si>
  <si>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</si>
  <si>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</si>
  <si>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</si>
  <si>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</si>
  <si>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</si>
  <si>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</si>
  <si>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</si>
  <si>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</si>
  <si>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</si>
  <si>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</si>
  <si>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</si>
  <si>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</si>
  <si>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</si>
  <si>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</si>
  <si>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</si>
  <si>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</si>
  <si>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</si>
  <si>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</si>
  <si>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</si>
  <si>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</si>
  <si>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</si>
  <si>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</si>
  <si>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</si>
  <si>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</si>
  <si>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</si>
  <si>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</si>
  <si>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</si>
  <si>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</si>
  <si>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</si>
  <si>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</si>
  <si>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</si>
  <si>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</si>
  <si>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</si>
  <si>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</si>
  <si>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</si>
  <si>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</si>
  <si>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</si>
  <si>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</si>
  <si>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</si>
  <si>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</si>
  <si>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</si>
  <si>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</si>
  <si>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</si>
  <si>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</si>
  <si>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</si>
  <si>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</si>
  <si>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</si>
  <si>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</si>
  <si>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</si>
  <si>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</si>
  <si>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</si>
  <si>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</si>
  <si>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</si>
  <si>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</si>
  <si>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</si>
  <si>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</si>
  <si>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</si>
  <si>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</si>
  <si>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</si>
  <si>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</si>
  <si>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</si>
  <si>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</si>
  <si>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</si>
  <si>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</si>
  <si>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</si>
  <si>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</si>
  <si>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</si>
  <si>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</si>
  <si>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</si>
  <si>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</si>
  <si>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</si>
  <si>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</si>
  <si>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</si>
  <si>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</si>
  <si>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</si>
  <si>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</si>
  <si>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</si>
  <si>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</si>
  <si>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</si>
  <si>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</si>
  <si>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</si>
  <si>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</si>
  <si>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</si>
  <si>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</si>
  <si>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</si>
  <si>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</si>
  <si>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</si>
  <si>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</si>
  <si>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</si>
  <si>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</si>
  <si>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</si>
  <si>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</si>
  <si>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</si>
  <si>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</si>
  <si>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</si>
  <si>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</si>
  <si>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</si>
  <si>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</si>
  <si>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</si>
  <si>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</si>
  <si>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</si>
  <si>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</si>
  <si>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</si>
  <si>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</si>
  <si>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</si>
  <si>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</si>
  <si>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</si>
  <si>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</si>
  <si>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</si>
  <si>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</si>
  <si>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</si>
  <si>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</si>
  <si>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</si>
  <si>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</si>
  <si>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</si>
  <si>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</si>
  <si>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</si>
  <si>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</si>
  <si>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</si>
  <si>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</si>
  <si>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</si>
  <si>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</si>
  <si>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</si>
  <si>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</si>
  <si>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</si>
  <si>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</si>
  <si>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</si>
  <si>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</si>
  <si>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</si>
  <si>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</si>
  <si>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</si>
  <si>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</si>
  <si>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</si>
  <si>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</si>
  <si>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</si>
  <si>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</si>
  <si>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</si>
  <si>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</si>
  <si>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</si>
  <si>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</si>
  <si>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</si>
  <si>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</si>
  <si>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</si>
  <si>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</si>
  <si>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</si>
  <si>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</si>
  <si>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</si>
  <si>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</si>
  <si>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</si>
  <si>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</si>
  <si>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</si>
  <si>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</si>
  <si>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</si>
  <si>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</si>
  <si>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</si>
  <si>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</si>
  <si>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</si>
  <si>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</si>
  <si>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</si>
  <si>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</si>
  <si>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</si>
  <si>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</si>
  <si>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</si>
  <si>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</si>
  <si>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</si>
  <si>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</si>
  <si>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</si>
  <si>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</si>
  <si>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</si>
  <si>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</si>
  <si>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</si>
  <si>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</si>
  <si>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</si>
  <si>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</si>
  <si>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</si>
  <si>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</si>
  <si>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</si>
  <si>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</si>
  <si>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</si>
  <si>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</si>
  <si>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</si>
  <si>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</si>
  <si>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</si>
  <si>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</si>
  <si>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</si>
  <si>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</si>
  <si>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</si>
  <si>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</si>
  <si>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</si>
  <si>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</si>
  <si>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</si>
  <si>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</si>
  <si>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</si>
  <si>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</si>
  <si>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</si>
  <si>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</si>
  <si>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</si>
  <si>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</si>
  <si>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</si>
  <si>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</si>
  <si>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</si>
  <si>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</si>
  <si>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</si>
  <si>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</si>
  <si>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</si>
  <si>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</si>
  <si>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</si>
  <si>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</si>
  <si>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</si>
  <si>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</si>
  <si>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</si>
  <si>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</si>
  <si>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</si>
  <si>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</si>
  <si>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</si>
  <si>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</si>
  <si>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</si>
  <si>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</si>
  <si>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</si>
  <si>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</si>
  <si>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</si>
  <si>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</si>
  <si>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</si>
  <si>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</si>
  <si>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</si>
  <si>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</si>
  <si>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</si>
  <si>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</si>
  <si>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</si>
  <si>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</si>
  <si>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</si>
  <si>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</si>
  <si>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</si>
  <si>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</si>
  <si>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</si>
  <si>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</si>
  <si>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</si>
  <si>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</si>
  <si>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</si>
  <si>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</si>
  <si>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</si>
  <si>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</si>
  <si>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</si>
  <si>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</si>
  <si>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</si>
  <si>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</si>
  <si>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</si>
  <si>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</si>
  <si>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</si>
  <si>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</si>
  <si>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</si>
  <si>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</si>
  <si>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</si>
  <si>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</si>
  <si>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</si>
  <si>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</si>
  <si>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</si>
  <si>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</si>
  <si>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</si>
  <si>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</si>
  <si>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</si>
  <si>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</si>
  <si>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</si>
  <si>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</si>
  <si>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</si>
  <si>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</si>
  <si>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</si>
  <si>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</si>
  <si>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</si>
  <si>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</si>
  <si>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</si>
  <si>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</si>
  <si>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</si>
  <si>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</si>
  <si>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</si>
  <si>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</si>
  <si>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</si>
  <si>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</si>
  <si>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</si>
  <si>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</si>
  <si>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</si>
  <si>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</si>
  <si>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</si>
  <si>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</si>
  <si>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</si>
  <si>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</si>
  <si>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</si>
  <si>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</si>
  <si>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</si>
  <si>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</si>
  <si>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</si>
  <si>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</si>
  <si>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</si>
  <si>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</si>
  <si>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</si>
  <si>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</si>
  <si>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</si>
  <si>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</si>
  <si>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</si>
  <si>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</si>
  <si>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</si>
  <si>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</si>
  <si>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</si>
  <si>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</si>
  <si>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</si>
  <si>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</si>
  <si>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</si>
  <si>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</si>
  <si>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</si>
  <si>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</si>
  <si>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</si>
  <si>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</si>
  <si>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</si>
  <si>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</si>
  <si>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</si>
  <si>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</si>
  <si>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</si>
  <si>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</si>
  <si>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</si>
  <si>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</si>
  <si>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</si>
  <si>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</si>
  <si>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</si>
  <si>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</si>
  <si>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</si>
  <si>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</si>
  <si>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</si>
  <si>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</si>
  <si>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</si>
  <si>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</si>
  <si>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</si>
  <si>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</si>
  <si>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</si>
  <si>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</si>
  <si>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</si>
  <si>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</si>
  <si>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</si>
  <si>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</si>
  <si>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</si>
  <si>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</si>
  <si>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</si>
  <si>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</si>
  <si>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</si>
  <si>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</si>
  <si>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</si>
  <si>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</si>
  <si>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</si>
  <si>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</si>
  <si>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</si>
  <si>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</si>
  <si>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</si>
  <si>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</si>
  <si>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</si>
  <si>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</si>
  <si>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</si>
  <si>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</si>
  <si>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</si>
  <si>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</si>
  <si>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</si>
  <si>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</si>
  <si>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</si>
  <si>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</si>
  <si>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</si>
  <si>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</si>
  <si>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</si>
  <si>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</si>
  <si>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</si>
  <si>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</si>
  <si>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</si>
  <si>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</si>
  <si>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</si>
  <si>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</si>
  <si>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</si>
  <si>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</si>
  <si>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</si>
  <si>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</si>
  <si>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</si>
  <si>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</si>
  <si>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</si>
  <si>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</si>
  <si>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</si>
  <si>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</si>
  <si>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</si>
  <si>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</si>
  <si>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</si>
  <si>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</si>
  <si>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</si>
  <si>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</si>
  <si>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</si>
  <si>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</si>
  <si>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</si>
  <si>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</si>
  <si>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</si>
  <si>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</si>
  <si>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</si>
  <si>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</si>
  <si>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</si>
  <si>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</si>
  <si>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</si>
  <si>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</si>
  <si>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</si>
  <si>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</si>
  <si>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</si>
  <si>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</si>
  <si>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</si>
  <si>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</si>
  <si>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</si>
  <si>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</si>
  <si>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</si>
  <si>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</si>
  <si>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</si>
  <si>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</si>
  <si>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</si>
  <si>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</si>
  <si>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</si>
  <si>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</si>
  <si>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</si>
  <si>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</si>
  <si>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</si>
  <si>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</si>
  <si>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</si>
  <si>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</si>
  <si>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</si>
  <si>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</si>
  <si>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</si>
  <si>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</si>
  <si>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</si>
  <si>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</si>
  <si>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</si>
  <si>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</si>
  <si>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</si>
  <si>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</si>
  <si>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</si>
  <si>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</si>
  <si>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</si>
  <si>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</si>
  <si>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</si>
  <si>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</si>
  <si>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</si>
  <si>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</si>
  <si>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</si>
  <si>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</si>
  <si>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</si>
  <si>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</si>
  <si>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</si>
  <si>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</si>
  <si>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</si>
  <si>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</si>
  <si>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</si>
  <si>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</si>
  <si>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</si>
  <si>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</si>
  <si>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</si>
  <si>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</si>
  <si>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</si>
  <si>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</si>
  <si>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</si>
  <si>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</si>
  <si>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</si>
  <si>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</si>
  <si>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</si>
  <si>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</si>
  <si>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</si>
  <si>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</si>
  <si>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</si>
  <si>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</si>
  <si>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</si>
  <si>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</si>
  <si>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</si>
  <si>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</si>
  <si>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</si>
  <si>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</si>
  <si>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</si>
  <si>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</si>
  <si>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</si>
  <si>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</si>
  <si>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</si>
  <si>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</si>
  <si>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</si>
  <si>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</si>
  <si>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</si>
  <si>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</si>
  <si>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</si>
  <si>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</si>
  <si>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</si>
  <si>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</si>
  <si>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</si>
  <si>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</si>
  <si>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</si>
  <si>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</si>
  <si>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</si>
  <si>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</si>
  <si>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</si>
  <si>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</si>
  <si>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</si>
  <si>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</si>
  <si>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</si>
  <si>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</si>
  <si>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</si>
  <si>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</si>
  <si>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</si>
  <si>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</si>
  <si>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</si>
  <si>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</si>
  <si>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</si>
  <si>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</si>
  <si>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</si>
  <si>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</si>
  <si>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</si>
  <si>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</si>
  <si>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</si>
  <si>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</si>
  <si>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</si>
  <si>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</si>
  <si>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</si>
  <si>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</si>
  <si>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</si>
  <si>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</si>
  <si>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</si>
  <si>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</si>
  <si>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</si>
  <si>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</si>
  <si>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</si>
  <si>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</si>
  <si>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</si>
  <si>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</si>
  <si>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</si>
  <si>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</si>
  <si>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</si>
  <si>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</si>
  <si>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</si>
  <si>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</si>
  <si>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</si>
  <si>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</si>
  <si>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</si>
  <si>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</si>
  <si>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</si>
  <si>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</si>
  <si>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</si>
  <si>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</si>
  <si>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</si>
  <si>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</si>
  <si>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</si>
  <si>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</si>
  <si>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</si>
  <si>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</si>
  <si>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</si>
  <si>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</si>
  <si>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</si>
  <si>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</si>
  <si>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</si>
  <si>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</si>
  <si>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</si>
  <si>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</si>
  <si>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</si>
  <si>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</si>
  <si>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</si>
  <si>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</si>
  <si>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</si>
  <si>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</si>
  <si>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</si>
  <si>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</si>
  <si>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</si>
  <si>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</si>
  <si>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</si>
  <si>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</si>
  <si>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</si>
  <si>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</si>
  <si>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</si>
  <si>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</si>
  <si>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</si>
  <si>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</si>
  <si>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</si>
  <si>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</si>
  <si>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</si>
  <si>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</si>
  <si>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</si>
  <si>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</si>
  <si>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</si>
  <si>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</si>
  <si>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</si>
  <si>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</si>
  <si>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</si>
  <si>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</si>
  <si>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</si>
  <si>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</si>
  <si>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</si>
  <si>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</si>
  <si>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</si>
  <si>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</si>
  <si>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</si>
  <si>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</si>
  <si>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</si>
  <si>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</si>
  <si>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</si>
  <si>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</si>
  <si>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</si>
  <si>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</si>
  <si>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</si>
  <si>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</si>
  <si>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</si>
  <si>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</si>
  <si>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</si>
  <si>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</si>
  <si>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</si>
  <si>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</si>
  <si>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</si>
  <si>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</si>
  <si>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</si>
  <si>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</si>
  <si>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</si>
  <si>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</si>
  <si>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</si>
  <si>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</si>
  <si>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</si>
  <si>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</si>
  <si>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</si>
  <si>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</si>
  <si>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</si>
  <si>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</si>
  <si>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</si>
  <si>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</si>
  <si>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</si>
  <si>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</si>
  <si>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</si>
  <si>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</si>
  <si>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</si>
  <si>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</si>
  <si>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</si>
  <si>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</si>
  <si>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</si>
  <si>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</si>
  <si>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</si>
  <si>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</si>
  <si>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</si>
  <si>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</si>
  <si>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</si>
  <si>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</si>
  <si>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</si>
  <si>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</si>
  <si>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</si>
  <si>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</si>
  <si>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</si>
  <si>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</si>
  <si>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</si>
  <si>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</si>
  <si>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</si>
  <si>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</si>
  <si>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</si>
  <si>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</si>
  <si>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</si>
  <si>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</si>
  <si>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</si>
  <si>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</si>
  <si>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</si>
  <si>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</si>
  <si>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</si>
  <si>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</si>
  <si>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</si>
  <si>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</si>
  <si>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</si>
  <si>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</si>
  <si>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</si>
  <si>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</si>
  <si>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</si>
  <si>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</si>
  <si>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</si>
  <si>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</si>
  <si>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</si>
  <si>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</si>
  <si>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</si>
  <si>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</si>
  <si>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</si>
  <si>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</si>
  <si>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</si>
  <si>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</si>
  <si>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</si>
  <si>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</si>
  <si>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</si>
  <si>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</si>
  <si>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</si>
  <si>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</si>
  <si>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</si>
  <si>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</si>
  <si>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</si>
  <si>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</si>
  <si>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</si>
  <si>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</si>
  <si>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</si>
  <si>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</si>
  <si>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</si>
  <si>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</si>
  <si>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</si>
  <si>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</si>
  <si>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</si>
  <si>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</si>
  <si>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</si>
  <si>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</si>
  <si>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</si>
  <si>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</si>
  <si>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</si>
  <si>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</si>
  <si>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</si>
  <si>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</si>
  <si>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</si>
  <si>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</si>
  <si>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</si>
  <si>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</si>
  <si>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</si>
  <si>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</si>
  <si>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</si>
  <si>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</si>
  <si>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</si>
  <si>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</si>
  <si>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</si>
  <si>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</si>
  <si>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</si>
  <si>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</si>
  <si>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</si>
  <si>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</si>
  <si>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</si>
  <si>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</si>
  <si>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</si>
  <si>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</si>
  <si>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</si>
  <si>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</si>
  <si>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</si>
  <si>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</si>
  <si>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</si>
  <si>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</si>
  <si>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</si>
  <si>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</si>
  <si>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</si>
  <si>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</si>
  <si>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</si>
  <si>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</si>
  <si>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</si>
  <si>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</si>
  <si>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</si>
  <si>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</si>
  <si>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</si>
  <si>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</si>
  <si>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</si>
  <si>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</si>
  <si>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</si>
  <si>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</si>
  <si>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</si>
  <si>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</si>
  <si>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</si>
  <si>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</si>
  <si>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</si>
  <si>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</si>
  <si>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</si>
  <si>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</si>
  <si>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</si>
  <si>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</si>
  <si>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</si>
  <si>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</si>
  <si>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</si>
  <si>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</si>
  <si>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</si>
  <si>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</si>
  <si>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</si>
  <si>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</si>
  <si>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</si>
  <si>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</si>
  <si>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</si>
  <si>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</si>
  <si>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</si>
  <si>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</si>
  <si>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</si>
  <si>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</si>
  <si>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</si>
  <si>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</si>
  <si>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</si>
  <si>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</si>
  <si>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</si>
  <si>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</si>
  <si>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</si>
  <si>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</si>
  <si>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</si>
  <si>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</si>
  <si>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</si>
  <si>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</si>
  <si>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</si>
  <si>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</si>
  <si>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</si>
  <si>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</si>
  <si>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</si>
  <si>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</si>
  <si>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</si>
  <si>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</si>
  <si>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</si>
  <si>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</si>
  <si>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</si>
  <si>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</si>
  <si>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</si>
  <si>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</si>
  <si>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</si>
  <si>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</si>
  <si>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</si>
  <si>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</si>
  <si>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</si>
  <si>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</si>
  <si>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</si>
  <si>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</si>
  <si>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</si>
  <si>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</si>
  <si>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</si>
  <si>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</si>
  <si>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</si>
  <si>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</si>
  <si>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</si>
  <si>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</si>
  <si>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</si>
  <si>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</si>
  <si>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</si>
  <si>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</si>
  <si>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</si>
  <si>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</si>
  <si>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</si>
  <si>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</si>
  <si>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</si>
  <si>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</si>
  <si>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</si>
  <si>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</si>
  <si>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</si>
  <si>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</si>
  <si>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</si>
  <si>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</si>
  <si>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</si>
  <si>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</si>
  <si>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</si>
  <si>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</si>
  <si>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</si>
  <si>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</si>
  <si>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</si>
  <si>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</si>
  <si>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</si>
  <si>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</si>
  <si>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</si>
  <si>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</si>
  <si>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</si>
  <si>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</si>
  <si>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</si>
  <si>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</si>
  <si>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</si>
  <si>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</si>
  <si>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</si>
  <si>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</si>
  <si>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</si>
  <si>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</si>
  <si>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</si>
  <si>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</si>
  <si>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</si>
  <si>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</si>
  <si>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</si>
  <si>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</si>
  <si>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</si>
  <si>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</si>
  <si>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</si>
  <si>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</si>
  <si>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</si>
  <si>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</si>
  <si>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</si>
  <si>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</si>
  <si>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</si>
  <si>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</si>
  <si>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</si>
  <si>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</si>
  <si>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</si>
  <si>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</si>
  <si>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</si>
  <si>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</si>
  <si>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</si>
  <si>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</si>
  <si>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</si>
  <si>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</si>
  <si>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</si>
  <si>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</si>
  <si>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</si>
  <si>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</si>
  <si>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</si>
  <si>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</si>
  <si>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</si>
  <si>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</si>
  <si>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</si>
  <si>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</si>
  <si>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</si>
  <si>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</si>
  <si>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</si>
  <si>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</si>
  <si>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</si>
  <si>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</si>
  <si>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</si>
  <si>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</si>
  <si>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</si>
  <si>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</si>
  <si>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</si>
  <si>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</si>
  <si>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</si>
  <si>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</si>
  <si>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</si>
  <si>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</si>
  <si>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</si>
  <si>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</si>
  <si>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</si>
  <si>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</si>
  <si>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</si>
  <si>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</si>
  <si>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</si>
  <si>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</si>
  <si>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</si>
  <si>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</si>
  <si>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</si>
  <si>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</si>
  <si>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</si>
  <si>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</si>
  <si>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</si>
  <si>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</si>
  <si>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</si>
  <si>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</si>
  <si>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</si>
  <si>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</si>
  <si>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</si>
  <si>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</si>
  <si>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</si>
  <si>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</si>
  <si>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</si>
  <si>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</si>
  <si>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</si>
  <si>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</si>
  <si>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</si>
  <si>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</si>
  <si>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</si>
  <si>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</si>
  <si>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</si>
  <si>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</si>
  <si>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</si>
  <si>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</si>
  <si>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</si>
  <si>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</si>
  <si>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</si>
  <si>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</si>
  <si>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</si>
  <si>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</si>
  <si>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</si>
  <si>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</si>
  <si>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</si>
  <si>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</si>
  <si>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</si>
  <si>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</si>
  <si>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</si>
  <si>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</si>
  <si>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</si>
  <si>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</si>
  <si>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</si>
  <si>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</si>
  <si>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</si>
  <si>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</si>
  <si>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</si>
  <si>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</si>
  <si>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</si>
  <si>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</si>
  <si>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</si>
  <si>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</si>
  <si>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</si>
  <si>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</si>
  <si>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</si>
  <si>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</si>
  <si>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</si>
  <si>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</si>
  <si>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</si>
  <si>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</si>
  <si>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</si>
  <si>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</si>
  <si>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</si>
  <si>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</si>
  <si>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</si>
  <si>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</si>
  <si>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</si>
  <si>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</si>
  <si>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</si>
  <si>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</si>
  <si>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</si>
  <si>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</si>
  <si>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</si>
  <si>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</si>
  <si>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</si>
  <si>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</si>
  <si>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</si>
  <si>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</si>
  <si>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</si>
  <si>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</si>
  <si>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</si>
  <si>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</si>
  <si>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</si>
  <si>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</si>
  <si>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</si>
  <si>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</si>
  <si>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</si>
  <si>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</si>
  <si>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</si>
  <si>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</si>
  <si>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</si>
  <si>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</si>
  <si>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</si>
  <si>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</si>
  <si>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</si>
  <si>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</si>
  <si>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</si>
  <si>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</si>
  <si>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</si>
  <si>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</si>
  <si>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</si>
  <si>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</si>
  <si>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</si>
  <si>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</si>
  <si>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</si>
  <si>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</si>
  <si>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</si>
  <si>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</si>
  <si>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</si>
  <si>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</si>
  <si>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</si>
  <si>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</si>
  <si>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</si>
  <si>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</si>
  <si>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</si>
  <si>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</si>
  <si>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</si>
  <si>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</si>
  <si>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</si>
  <si>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</si>
  <si>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</si>
  <si>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</si>
  <si>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</si>
  <si>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</si>
  <si>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</si>
  <si>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</si>
  <si>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</si>
  <si>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</si>
  <si>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</si>
  <si>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</si>
  <si>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</si>
  <si>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</si>
  <si>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</si>
  <si>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</si>
  <si>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</si>
  <si>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</si>
  <si>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</si>
  <si>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</si>
  <si>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</si>
  <si>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</si>
  <si>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</si>
  <si>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</si>
  <si>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</si>
  <si>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</si>
  <si>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</si>
  <si>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</si>
  <si>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</si>
  <si>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</si>
  <si>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</si>
  <si>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</si>
  <si>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</si>
  <si>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</si>
  <si>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</si>
  <si>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</si>
  <si>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</si>
  <si>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</si>
  <si>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</si>
  <si>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</si>
  <si>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</si>
  <si>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</si>
  <si>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</si>
  <si>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</si>
  <si>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</si>
  <si>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</si>
  <si>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</si>
  <si>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</si>
  <si>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</si>
  <si>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</si>
  <si>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</si>
  <si>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</si>
  <si>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</si>
  <si>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</si>
  <si>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</si>
  <si>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</si>
  <si>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</si>
  <si>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</si>
  <si>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</si>
  <si>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</si>
  <si>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</si>
  <si>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</si>
  <si>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</si>
  <si>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</si>
  <si>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</si>
  <si>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</si>
  <si>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</si>
  <si>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</si>
  <si>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</si>
  <si>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</si>
  <si>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</si>
  <si>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</si>
  <si>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</si>
  <si>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</si>
  <si>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</si>
  <si>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</si>
  <si>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</si>
  <si>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</si>
  <si>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</si>
  <si>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</si>
  <si>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</si>
  <si>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</si>
  <si>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</si>
  <si>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</si>
  <si>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</si>
  <si>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</si>
  <si>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</si>
  <si>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</si>
  <si>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</si>
  <si>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</si>
  <si>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</si>
  <si>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</si>
  <si>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</si>
  <si>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</si>
  <si>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</si>
  <si>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</si>
  <si>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</si>
  <si>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</si>
  <si>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</si>
  <si>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</si>
  <si>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</si>
  <si>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</si>
  <si>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</si>
  <si>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</si>
  <si>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</si>
  <si>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</si>
  <si>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</si>
  <si>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</si>
  <si>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</si>
  <si>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</si>
  <si>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</si>
  <si>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</si>
  <si>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</si>
  <si>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</si>
  <si>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</si>
  <si>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</si>
  <si>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</si>
  <si>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</si>
  <si>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</si>
  <si>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</si>
  <si>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</si>
  <si>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</si>
  <si>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</si>
  <si>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</si>
  <si>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</si>
  <si>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</si>
  <si>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</si>
  <si>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</si>
  <si>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</si>
  <si>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</si>
  <si>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</si>
  <si>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</si>
  <si>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</si>
  <si>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</si>
  <si>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</si>
  <si>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</si>
  <si>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</si>
  <si>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</si>
  <si>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</si>
  <si>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</si>
  <si>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</si>
  <si>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</si>
  <si>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</si>
  <si>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</si>
  <si>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</si>
  <si>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</si>
  <si>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</si>
  <si>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</si>
  <si>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</si>
  <si>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</si>
  <si>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</si>
  <si>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</si>
  <si>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</si>
  <si>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</si>
  <si>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</si>
  <si>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</si>
  <si>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</si>
  <si>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</si>
  <si>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</si>
  <si>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</si>
  <si>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</si>
  <si>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</si>
  <si>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</si>
  <si>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</si>
  <si>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</si>
  <si>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</si>
  <si>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</si>
  <si>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</si>
  <si>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</si>
  <si>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</si>
  <si>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</si>
  <si>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</si>
  <si>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</si>
  <si>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</si>
  <si>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</si>
  <si>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</si>
  <si>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</si>
  <si>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</si>
  <si>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</si>
  <si>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</si>
  <si>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</si>
  <si>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</si>
  <si>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</si>
  <si>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</si>
  <si>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</si>
  <si>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</si>
  <si>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</si>
  <si>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</si>
  <si>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</si>
  <si>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</si>
  <si>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</si>
  <si>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</si>
  <si>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</si>
  <si>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</si>
  <si>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</si>
  <si>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</si>
  <si>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</si>
  <si>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</si>
  <si>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</si>
  <si>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</si>
  <si>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</si>
  <si>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</si>
  <si>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</si>
  <si>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</si>
  <si>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</si>
  <si>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</si>
  <si>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</si>
  <si>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</si>
  <si>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</si>
  <si>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</si>
  <si>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</si>
  <si>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</si>
  <si>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</si>
  <si>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</si>
  <si>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</si>
  <si>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</si>
  <si>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</si>
  <si>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</si>
  <si>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</si>
  <si>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</si>
  <si>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</si>
  <si>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</si>
  <si>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</si>
  <si>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</si>
  <si>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</si>
  <si>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</si>
  <si>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</si>
  <si>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</si>
  <si>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</si>
  <si>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</si>
  <si>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</si>
  <si>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</si>
  <si>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</si>
  <si>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</si>
  <si>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</si>
  <si>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</si>
  <si>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</si>
  <si>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</si>
  <si>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</si>
  <si>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</si>
  <si>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</si>
  <si>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</si>
  <si>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</si>
  <si>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</si>
  <si>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</si>
  <si>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</si>
  <si>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</si>
  <si>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</si>
  <si>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</si>
  <si>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</si>
  <si>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</si>
  <si>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</si>
  <si>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</si>
  <si>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</si>
  <si>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</si>
  <si>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</si>
  <si>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</si>
  <si>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</si>
  <si>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</si>
  <si>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</si>
  <si>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</si>
  <si>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</si>
  <si>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</si>
  <si>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</si>
  <si>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</si>
  <si>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</si>
  <si>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</si>
  <si>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</si>
  <si>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</si>
  <si>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</si>
  <si>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</si>
  <si>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</si>
  <si>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</si>
  <si>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</si>
  <si>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</si>
  <si>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</si>
  <si>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</si>
  <si>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</si>
  <si>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</si>
  <si>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</si>
  <si>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</si>
  <si>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</si>
  <si>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</si>
  <si>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</si>
  <si>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</si>
  <si>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</si>
  <si>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</si>
  <si>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</si>
  <si>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</si>
  <si>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</si>
  <si>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</si>
  <si>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</si>
  <si>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</si>
  <si>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</si>
  <si>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</si>
  <si>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</si>
  <si>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</si>
  <si>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</si>
  <si>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</si>
  <si>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</si>
  <si>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</si>
  <si>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</si>
  <si>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</si>
  <si>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</si>
  <si>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</si>
  <si>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</si>
  <si>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</si>
  <si>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</si>
  <si>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</si>
  <si>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</si>
  <si>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</si>
  <si>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</si>
  <si>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</si>
  <si>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</si>
  <si>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</si>
  <si>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</si>
  <si>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</si>
  <si>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</si>
  <si>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</si>
  <si>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</si>
  <si>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</si>
  <si>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</si>
  <si>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</si>
  <si>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</si>
  <si>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</si>
  <si>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</si>
  <si>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</si>
  <si>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</si>
  <si>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</si>
  <si>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</si>
  <si>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</si>
  <si>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</si>
  <si>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</si>
  <si>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</si>
  <si>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</si>
  <si>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</si>
  <si>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</si>
  <si>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</si>
  <si>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</si>
  <si>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</si>
  <si>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</si>
  <si>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</si>
  <si>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</si>
  <si>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</si>
  <si>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</si>
  <si>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</si>
  <si>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</si>
  <si>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</si>
  <si>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</si>
  <si>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</si>
  <si>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</si>
  <si>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</si>
  <si>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</si>
  <si>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</si>
  <si>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</si>
  <si>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</si>
  <si>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</si>
  <si>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</si>
  <si>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</si>
  <si>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</si>
  <si>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</si>
  <si>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</si>
  <si>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</si>
  <si>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</si>
  <si>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</si>
  <si>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</si>
  <si>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</si>
  <si>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</si>
  <si>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</si>
  <si>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</si>
  <si>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</si>
  <si>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</si>
  <si>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</si>
  <si>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</si>
  <si>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</si>
  <si>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</si>
  <si>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</si>
  <si>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</si>
  <si>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</si>
  <si>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</si>
  <si>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</si>
  <si>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</si>
  <si>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</si>
  <si>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</si>
  <si>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</si>
  <si>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</si>
  <si>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</si>
  <si>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</si>
  <si>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</si>
  <si>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</si>
  <si>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</si>
  <si>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</si>
  <si>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</si>
  <si>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</si>
  <si>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</si>
  <si>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</si>
  <si>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</si>
  <si>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</si>
  <si>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</si>
  <si>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</si>
  <si>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</si>
  <si>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</si>
  <si>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</si>
  <si>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</si>
  <si>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</si>
  <si>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</si>
  <si>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</si>
  <si>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</si>
  <si>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</si>
  <si>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</si>
  <si>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</si>
  <si>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</si>
  <si>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</si>
  <si>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</si>
  <si>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</si>
  <si>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</si>
  <si>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</si>
  <si>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</si>
  <si>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</si>
  <si>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</si>
  <si>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</si>
  <si>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</si>
  <si>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</si>
  <si>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</si>
  <si>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</si>
  <si>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</si>
  <si>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</si>
  <si>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</si>
  <si>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</si>
  <si>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</si>
  <si>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</si>
  <si>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</si>
  <si>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</si>
  <si>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</si>
  <si>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</si>
  <si>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</si>
  <si>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</si>
  <si>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</si>
  <si>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</si>
  <si>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</si>
  <si>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</si>
  <si>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</si>
  <si>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</si>
  <si>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</si>
  <si>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</si>
  <si>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</si>
  <si>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</si>
  <si>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</si>
  <si>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</si>
  <si>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</si>
  <si>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</si>
  <si>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</si>
  <si>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</si>
  <si>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</si>
  <si>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</si>
  <si>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</si>
  <si>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</si>
  <si>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</si>
  <si>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</si>
  <si>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</si>
  <si>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</si>
  <si>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</si>
  <si>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</si>
  <si>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</si>
  <si>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</si>
  <si>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</si>
  <si>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</si>
  <si>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</si>
  <si>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</si>
  <si>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</si>
  <si>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</si>
  <si>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</si>
  <si>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</si>
  <si>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</si>
  <si>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</si>
  <si>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</si>
  <si>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</si>
  <si>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</si>
  <si>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</si>
  <si>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</si>
  <si>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</si>
  <si>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</si>
  <si>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</si>
  <si>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</si>
  <si>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</si>
  <si>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</si>
  <si>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</si>
  <si>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</si>
  <si>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</si>
  <si>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</si>
  <si>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</si>
  <si>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</si>
  <si>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</si>
  <si>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</si>
  <si>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</si>
  <si>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</si>
  <si>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</si>
  <si>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</si>
  <si>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</si>
  <si>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</si>
  <si>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</si>
  <si>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</si>
  <si>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</si>
  <si>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</si>
  <si>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</si>
  <si>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</si>
  <si>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</si>
  <si>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</si>
  <si>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</si>
  <si>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</si>
  <si>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</si>
  <si>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</si>
  <si>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</si>
  <si>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</si>
  <si>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</si>
  <si>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</si>
  <si>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</si>
  <si>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</si>
  <si>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</si>
  <si>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</si>
  <si>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</si>
  <si>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</si>
  <si>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</si>
  <si>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</si>
  <si>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</si>
  <si>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</si>
  <si>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</si>
  <si>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</si>
  <si>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</si>
  <si>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</si>
  <si>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</si>
  <si>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</si>
  <si>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</si>
  <si>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</si>
  <si>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</si>
  <si>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</si>
  <si>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</si>
  <si>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</si>
  <si>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</si>
  <si>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</si>
  <si>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</si>
  <si>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</si>
  <si>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</si>
  <si>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</si>
  <si>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</si>
  <si>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</si>
  <si>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</si>
  <si>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</si>
  <si>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</si>
  <si>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</si>
  <si>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</si>
  <si>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</si>
  <si>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</si>
  <si>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</si>
  <si>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</si>
  <si>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</si>
  <si>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</si>
  <si>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</si>
  <si>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</si>
  <si>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</si>
  <si>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</si>
  <si>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</si>
  <si>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</si>
  <si>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</si>
  <si>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</si>
  <si>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</si>
  <si>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</si>
  <si>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</si>
  <si>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</si>
  <si>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</si>
  <si>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</si>
  <si>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</si>
  <si>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</si>
  <si>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</si>
  <si>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</si>
  <si>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</si>
  <si>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</si>
  <si>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</si>
  <si>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</si>
  <si>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</si>
  <si>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</si>
  <si>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</si>
  <si>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</si>
  <si>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</si>
  <si>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</si>
  <si>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</si>
  <si>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</si>
  <si>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</si>
  <si>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</si>
  <si>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</si>
  <si>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</si>
  <si>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</si>
  <si>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</si>
  <si>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</si>
  <si>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</si>
  <si>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</si>
  <si>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</si>
  <si>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</si>
  <si>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</si>
  <si>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</si>
  <si>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</si>
  <si>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</si>
  <si>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</si>
  <si>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</si>
  <si>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</si>
  <si>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</si>
  <si>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</si>
  <si>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</si>
  <si>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</si>
  <si>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</si>
  <si>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</si>
  <si>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</si>
  <si>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</si>
  <si>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</si>
  <si>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</si>
  <si>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</si>
  <si>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</si>
  <si>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</si>
  <si>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</si>
  <si>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</si>
  <si>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</si>
  <si>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</si>
  <si>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</si>
  <si>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</si>
  <si>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</si>
  <si>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</si>
  <si>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</si>
  <si>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</si>
  <si>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</si>
  <si>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</si>
  <si>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</si>
  <si>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</si>
  <si>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</si>
  <si>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</si>
  <si>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</si>
  <si>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</si>
  <si>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</si>
  <si>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</si>
  <si>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</si>
  <si>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</si>
  <si>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</si>
  <si>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</si>
  <si>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</si>
  <si>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</si>
  <si>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</si>
  <si>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</si>
  <si>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</si>
  <si>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</si>
  <si>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</si>
  <si>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</si>
  <si>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</si>
  <si>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</si>
  <si>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</si>
  <si>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</si>
  <si>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</si>
  <si>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</si>
  <si>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</si>
  <si>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</si>
  <si>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</si>
  <si>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</si>
  <si>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</si>
  <si>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</si>
  <si>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</si>
  <si>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</si>
  <si>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</si>
  <si>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</si>
  <si>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</si>
  <si>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</si>
  <si>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</si>
  <si>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</si>
  <si>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</si>
  <si>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</si>
  <si>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</si>
  <si>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</si>
  <si>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</si>
  <si>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</si>
  <si>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</si>
  <si>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</si>
  <si>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</si>
  <si>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</si>
  <si>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</si>
  <si>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</si>
  <si>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</si>
  <si>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</si>
  <si>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</si>
  <si>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</si>
  <si>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</si>
  <si>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</si>
  <si>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</si>
  <si>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</si>
  <si>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</si>
  <si>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</si>
  <si>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</si>
  <si>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</si>
  <si>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</si>
  <si>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</si>
  <si>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</si>
  <si>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</si>
  <si>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</si>
  <si>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</si>
  <si>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</si>
  <si>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</si>
  <si>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</si>
  <si>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</si>
  <si>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</si>
  <si>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</si>
  <si>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</si>
  <si>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</si>
  <si>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</si>
  <si>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</si>
  <si>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</si>
  <si>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</si>
  <si>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</si>
  <si>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</si>
  <si>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</si>
  <si>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</si>
  <si>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</si>
  <si>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</si>
  <si>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</si>
  <si>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</si>
  <si>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</si>
  <si>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</si>
  <si>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</si>
  <si>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</si>
  <si>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</si>
  <si>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</si>
  <si>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</si>
  <si>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</si>
  <si>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</si>
  <si>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</si>
  <si>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</si>
  <si>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</si>
  <si>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</si>
  <si>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</si>
  <si>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</si>
  <si>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</si>
  <si>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</si>
  <si>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</si>
  <si>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</si>
  <si>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</si>
  <si>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</si>
  <si>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</si>
  <si>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</si>
  <si>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</si>
  <si>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</si>
  <si>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</si>
  <si>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</si>
  <si>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</si>
  <si>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</si>
  <si>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</si>
  <si>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</si>
  <si>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</si>
  <si>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</si>
  <si>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</si>
  <si>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</si>
  <si>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</si>
  <si>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</si>
  <si>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</si>
  <si>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</si>
  <si>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</si>
  <si>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</si>
  <si>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</si>
  <si>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</si>
  <si>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</si>
  <si>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</si>
  <si>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</si>
  <si>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</si>
  <si>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</si>
  <si>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</si>
  <si>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</si>
  <si>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</si>
  <si>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</si>
  <si>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</si>
  <si>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</si>
  <si>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</si>
  <si>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</si>
  <si>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</si>
  <si>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</si>
  <si>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</si>
  <si>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</si>
  <si>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</si>
  <si>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</si>
  <si>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</si>
  <si>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</si>
  <si>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</si>
  <si>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</si>
  <si>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</si>
  <si>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</si>
  <si>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</si>
  <si>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</si>
  <si>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</si>
  <si>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</si>
  <si>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</si>
  <si>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</si>
  <si>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</si>
  <si>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</si>
  <si>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</si>
  <si>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</si>
  <si>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</si>
  <si>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</si>
  <si>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</si>
  <si>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</si>
  <si>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</si>
  <si>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</si>
  <si>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</si>
  <si>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</si>
  <si>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</si>
  <si>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</si>
  <si>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</si>
  <si>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</si>
  <si>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</si>
  <si>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</si>
  <si>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</si>
  <si>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</si>
  <si>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</si>
  <si>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</si>
  <si>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</si>
  <si>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</si>
  <si>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</si>
  <si>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</si>
  <si>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</si>
  <si>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</si>
  <si>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</si>
  <si>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</si>
  <si>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</si>
  <si>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</si>
  <si>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</si>
  <si>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</si>
  <si>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</si>
  <si>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</si>
  <si>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</si>
  <si>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</si>
  <si>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</si>
  <si>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</si>
  <si>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</si>
  <si>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</si>
  <si>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</si>
  <si>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</si>
  <si>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</si>
  <si>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</si>
  <si>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</si>
  <si>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</si>
  <si>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</si>
  <si>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</si>
  <si>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</si>
  <si>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</si>
  <si>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</si>
  <si>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</si>
  <si>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</si>
  <si>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</si>
  <si>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</si>
  <si>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</si>
  <si>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</si>
  <si>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</si>
  <si>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</si>
  <si>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</si>
  <si>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</si>
  <si>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</si>
  <si>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</si>
  <si>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</si>
  <si>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</si>
  <si>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</si>
  <si>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</si>
  <si>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</si>
  <si>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</si>
  <si>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</si>
  <si>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</si>
  <si>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</si>
  <si>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</si>
  <si>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</si>
  <si>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</si>
  <si>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</si>
  <si>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</si>
  <si>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</si>
  <si>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</si>
  <si>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</si>
  <si>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</si>
  <si>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</si>
  <si>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</si>
  <si>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</si>
  <si>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</si>
  <si>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</si>
  <si>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</si>
  <si>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</si>
  <si>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</si>
  <si>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</si>
  <si>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</si>
  <si>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</si>
  <si>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</si>
  <si>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</si>
  <si>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</si>
  <si>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</si>
  <si>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</si>
  <si>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</si>
  <si>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</si>
  <si>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</si>
  <si>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</si>
  <si>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</si>
  <si>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</si>
  <si>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</si>
  <si>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</si>
  <si>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</si>
  <si>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</si>
  <si>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</si>
  <si>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</si>
  <si>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</si>
  <si>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</si>
  <si>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</si>
  <si>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</si>
  <si>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</si>
  <si>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</si>
  <si>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</si>
  <si>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</si>
  <si>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</si>
  <si>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</si>
  <si>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</si>
  <si>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</si>
  <si>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</si>
  <si>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</si>
  <si>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</si>
  <si>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</si>
  <si>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</si>
  <si>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</si>
  <si>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</si>
  <si>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</si>
  <si>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</si>
  <si>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</si>
  <si>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</si>
  <si>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</si>
  <si>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</si>
  <si>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</si>
  <si>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</si>
  <si>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</si>
  <si>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</si>
  <si>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</si>
  <si>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</si>
  <si>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</si>
  <si>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</si>
  <si>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</si>
  <si>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</si>
  <si>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</si>
  <si>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</si>
  <si>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</si>
  <si>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</si>
  <si>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</si>
  <si>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</si>
  <si>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</si>
  <si>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</si>
  <si>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</si>
  <si>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</si>
  <si>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</si>
  <si>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</si>
  <si>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</si>
  <si>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</si>
  <si>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</si>
  <si>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</si>
  <si>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</si>
  <si>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</si>
  <si>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</si>
  <si>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</si>
  <si>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</si>
  <si>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</si>
  <si>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</si>
  <si>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</si>
  <si>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</si>
  <si>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</si>
  <si>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</si>
  <si>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</si>
  <si>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</si>
  <si>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</si>
  <si>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</si>
  <si>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</si>
  <si>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</si>
  <si>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</si>
  <si>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</si>
  <si>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</si>
  <si>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</si>
  <si>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</si>
  <si>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</si>
  <si>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</si>
  <si>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</si>
  <si>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</si>
  <si>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</si>
  <si>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</si>
  <si>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</si>
  <si>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</si>
  <si>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</si>
  <si>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</si>
  <si>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</si>
  <si>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</si>
  <si>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</si>
  <si>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</si>
  <si>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</si>
  <si>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</si>
  <si>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</si>
  <si>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</si>
  <si>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</si>
  <si>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</si>
  <si>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</si>
  <si>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</si>
  <si>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</si>
  <si>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</si>
  <si>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</si>
  <si>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</si>
  <si>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</si>
  <si>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</si>
  <si>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</si>
  <si>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</si>
  <si>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</si>
  <si>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</si>
  <si>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</si>
  <si>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</si>
  <si>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</si>
  <si>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</si>
  <si>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</si>
  <si>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</si>
  <si>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</si>
  <si>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</si>
  <si>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</si>
  <si>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</si>
  <si>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</si>
  <si>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</si>
  <si>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</si>
  <si>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</si>
  <si>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</si>
  <si>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</si>
  <si>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</si>
  <si>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</si>
  <si>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</si>
  <si>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</si>
  <si>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</si>
  <si>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</si>
  <si>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</si>
  <si>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</si>
  <si>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</si>
  <si>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</si>
  <si>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</si>
  <si>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</si>
  <si>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</si>
  <si>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</si>
  <si>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</si>
  <si>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</si>
  <si>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</si>
  <si>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</si>
  <si>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</si>
  <si>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</si>
  <si>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</si>
  <si>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</si>
  <si>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</si>
  <si>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</si>
  <si>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</si>
  <si>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</si>
  <si>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</si>
  <si>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</si>
  <si>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</si>
  <si>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</si>
  <si>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</si>
  <si>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</si>
  <si>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</si>
  <si>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</si>
  <si>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</si>
  <si>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</si>
  <si>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</si>
  <si>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</si>
  <si>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</si>
  <si>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</si>
  <si>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</si>
  <si>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</si>
  <si>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</si>
  <si>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</si>
  <si>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</si>
  <si>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</si>
  <si>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</si>
  <si>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</si>
  <si>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</si>
  <si>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</si>
  <si>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</si>
  <si>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</si>
  <si>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</si>
  <si>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</si>
  <si>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</si>
  <si>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</si>
  <si>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</si>
  <si>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</si>
  <si>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</si>
  <si>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</si>
  <si>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</si>
  <si>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</si>
  <si>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</si>
  <si>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</si>
  <si>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</si>
  <si>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</si>
  <si>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</si>
  <si>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</si>
  <si>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</si>
  <si>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</si>
  <si>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</si>
  <si>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</si>
  <si>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</si>
  <si>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</si>
  <si>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</si>
  <si>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</si>
  <si>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</si>
  <si>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</si>
  <si>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</si>
  <si>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</si>
  <si>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</si>
  <si>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</si>
  <si>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</si>
  <si>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</si>
  <si>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</si>
  <si>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</si>
  <si>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</si>
  <si>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</si>
  <si>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</si>
  <si>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</si>
  <si>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</si>
  <si>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</si>
  <si>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</si>
  <si>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</si>
  <si>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</si>
  <si>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</si>
  <si>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</si>
  <si>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</si>
  <si>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</si>
  <si>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</si>
  <si>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</si>
  <si>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</si>
  <si>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</si>
  <si>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</si>
  <si>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</si>
  <si>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</si>
  <si>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</si>
  <si>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</si>
  <si>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</si>
  <si>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</si>
  <si>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</si>
  <si>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</si>
  <si>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</si>
  <si>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</si>
  <si>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</si>
  <si>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</si>
  <si>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</si>
  <si>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</si>
  <si>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</si>
  <si>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</si>
  <si>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</si>
  <si>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</si>
  <si>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</si>
  <si>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</si>
  <si>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</si>
  <si>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</si>
  <si>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</si>
  <si>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</si>
  <si>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</si>
  <si>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</si>
  <si>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</si>
  <si>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</si>
  <si>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</si>
  <si>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</si>
  <si>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</si>
  <si>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</si>
  <si>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</si>
  <si>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</si>
  <si>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</si>
  <si>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</si>
  <si>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</si>
  <si>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</si>
  <si>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</si>
  <si>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</si>
  <si>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</si>
  <si>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</si>
  <si>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</si>
  <si>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</si>
  <si>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</si>
  <si>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</si>
  <si>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</si>
  <si>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</si>
  <si>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</si>
  <si>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</si>
  <si>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</si>
  <si>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</si>
  <si>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</si>
  <si>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</si>
  <si>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</si>
  <si>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</si>
  <si>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</si>
  <si>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</si>
  <si>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</si>
  <si>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</si>
  <si>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</si>
  <si>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</si>
  <si>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</si>
  <si>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</si>
  <si>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</si>
  <si>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</si>
  <si>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</si>
  <si>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</si>
  <si>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</si>
  <si>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</si>
  <si>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</si>
  <si>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</si>
  <si>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</si>
  <si>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</si>
  <si>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</si>
  <si>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</si>
  <si>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</si>
  <si>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</si>
  <si>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</si>
  <si>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</si>
  <si>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</si>
  <si>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</si>
  <si>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</si>
  <si>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</si>
  <si>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</si>
  <si>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</si>
  <si>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</si>
  <si>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</si>
  <si>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</si>
  <si>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</si>
  <si>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</si>
  <si>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</si>
  <si>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</si>
  <si>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</si>
  <si>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</si>
  <si>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</si>
  <si>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</si>
  <si>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</si>
  <si>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</si>
  <si>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</si>
  <si>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</si>
  <si>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</si>
  <si>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</si>
  <si>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</si>
  <si>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</si>
  <si>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</si>
  <si>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</si>
  <si>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</si>
  <si>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</si>
  <si>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</si>
  <si>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</si>
  <si>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</si>
  <si>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</si>
  <si>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</si>
  <si>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</si>
  <si>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</si>
  <si>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</si>
  <si>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</si>
  <si>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</si>
  <si>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</si>
  <si>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</si>
  <si>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</si>
  <si>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</si>
  <si>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</si>
  <si>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</si>
  <si>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</si>
  <si>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</si>
  <si>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</si>
  <si>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</si>
  <si>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</si>
  <si>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</si>
  <si>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</si>
  <si>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</si>
  <si>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</si>
  <si>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</si>
  <si>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</si>
  <si>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</si>
  <si>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</si>
  <si>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</si>
  <si>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</si>
  <si>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</si>
  <si>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</si>
  <si>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</si>
  <si>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</si>
  <si>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</si>
  <si>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</si>
  <si>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</si>
  <si>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</si>
  <si>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</si>
  <si>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</si>
  <si>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</si>
  <si>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</si>
  <si>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</si>
  <si>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</si>
  <si>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</si>
  <si>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</si>
  <si>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</si>
  <si>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</si>
  <si>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</si>
  <si>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</si>
  <si>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</si>
  <si>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</si>
  <si>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</si>
  <si>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</si>
  <si>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</si>
  <si>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</si>
  <si>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</si>
  <si>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</si>
  <si>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</si>
  <si>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</si>
  <si>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</si>
  <si>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</si>
  <si>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</si>
  <si>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</si>
  <si>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</si>
  <si>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</si>
  <si>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</si>
  <si>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</si>
  <si>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</si>
  <si>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</si>
  <si>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</si>
  <si>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</si>
  <si>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</si>
  <si>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</si>
  <si>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</si>
  <si>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</si>
  <si>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</si>
  <si>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</si>
  <si>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</si>
  <si>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</si>
  <si>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</si>
  <si>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</si>
  <si>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</si>
  <si>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</si>
  <si>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</si>
  <si>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</si>
  <si>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</si>
  <si>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</si>
  <si>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</si>
  <si>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</si>
  <si>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</si>
  <si>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</si>
  <si>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</si>
  <si>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</si>
  <si>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</si>
  <si>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</si>
  <si>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</si>
  <si>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</si>
  <si>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</si>
  <si>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</si>
  <si>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</si>
  <si>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</si>
  <si>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</si>
  <si>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</si>
  <si>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</si>
  <si>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</si>
  <si>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</si>
  <si>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</si>
  <si>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</si>
  <si>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</si>
  <si>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</si>
  <si>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</si>
  <si>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</si>
  <si>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</si>
  <si>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</si>
  <si>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</si>
  <si>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</si>
  <si>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</si>
  <si>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</si>
  <si>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</si>
  <si>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</si>
  <si>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</si>
  <si>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</si>
  <si>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</si>
  <si>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</si>
  <si>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</si>
  <si>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</si>
  <si>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</si>
  <si>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</si>
  <si>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</si>
  <si>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</si>
  <si>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</si>
  <si>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</si>
  <si>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</si>
  <si>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</si>
  <si>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</si>
  <si>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</si>
  <si>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</si>
  <si>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</si>
  <si>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</si>
  <si>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</si>
  <si>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</si>
  <si>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</si>
  <si>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</si>
  <si>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</si>
  <si>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</si>
  <si>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</si>
  <si>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</si>
  <si>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</si>
  <si>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</si>
  <si>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</si>
  <si>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</si>
  <si>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</si>
  <si>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</si>
  <si>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</si>
  <si>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</si>
  <si>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</si>
  <si>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</si>
  <si>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</si>
  <si>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</si>
  <si>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</si>
  <si>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</si>
  <si>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</si>
  <si>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</si>
  <si>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</si>
  <si>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</si>
  <si>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</si>
  <si>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</si>
  <si>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</si>
  <si>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</si>
  <si>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</si>
  <si>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</si>
  <si>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</si>
  <si>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</si>
  <si>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</si>
  <si>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</si>
  <si>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</si>
  <si>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</si>
  <si>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</si>
  <si>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</si>
  <si>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</si>
  <si>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</si>
  <si>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</si>
  <si>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</si>
  <si>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</si>
  <si>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</si>
  <si>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</si>
  <si>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</si>
  <si>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</si>
  <si>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</si>
  <si>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</si>
  <si>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</si>
  <si>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</si>
  <si>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</si>
  <si>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</si>
  <si>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</si>
  <si>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</si>
  <si>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</si>
  <si>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</si>
  <si>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</si>
  <si>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</si>
  <si>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</si>
  <si>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</si>
  <si>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</si>
  <si>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</si>
  <si>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</si>
  <si>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</si>
  <si>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</si>
  <si>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</si>
  <si>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</si>
  <si>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</si>
  <si>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</si>
  <si>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</si>
  <si>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</si>
  <si>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</si>
  <si>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</si>
  <si>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</si>
  <si>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</si>
  <si>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</si>
  <si>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</si>
  <si>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</si>
  <si>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</si>
  <si>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</si>
  <si>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</si>
  <si>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</si>
  <si>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</si>
  <si>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</si>
  <si>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</si>
  <si>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</si>
  <si>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</si>
  <si>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</si>
  <si>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</si>
  <si>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</si>
  <si>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</si>
  <si>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</si>
  <si>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</si>
  <si>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</si>
  <si>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</si>
  <si>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</si>
  <si>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</si>
  <si>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</si>
  <si>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</si>
  <si>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</si>
  <si>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</si>
  <si>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</si>
  <si>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</si>
  <si>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</si>
  <si>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</si>
  <si>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</si>
  <si>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</si>
  <si>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</si>
  <si>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</si>
  <si>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</si>
  <si>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</si>
  <si>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</si>
  <si>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</si>
  <si>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</si>
  <si>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</si>
  <si>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</si>
  <si>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</si>
  <si>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</si>
  <si>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</si>
  <si>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</si>
  <si>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</si>
  <si>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</si>
  <si>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</si>
  <si>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</si>
  <si>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</si>
  <si>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</si>
  <si>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</si>
  <si>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</si>
  <si>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</si>
  <si>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</si>
  <si>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</si>
  <si>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</si>
  <si>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</si>
  <si>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</si>
  <si>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</si>
  <si>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</si>
  <si>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</si>
  <si>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</si>
  <si>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</si>
  <si>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</si>
  <si>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</si>
  <si>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</si>
  <si>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</si>
  <si>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</si>
  <si>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</si>
  <si>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</si>
  <si>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</si>
  <si>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</si>
  <si>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</si>
  <si>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</si>
  <si>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</si>
  <si>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</si>
  <si>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</si>
  <si>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</si>
  <si>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</si>
  <si>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</si>
  <si>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</si>
  <si>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</si>
  <si>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</si>
  <si>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</si>
  <si>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</si>
  <si>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</si>
  <si>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</si>
  <si>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</si>
  <si>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</si>
  <si>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</si>
  <si>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</si>
  <si>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</si>
  <si>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</si>
  <si>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</si>
  <si>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</si>
  <si>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</si>
  <si>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</si>
  <si>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</si>
  <si>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</si>
  <si>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</si>
  <si>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</si>
  <si>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</si>
  <si>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</si>
  <si>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</si>
  <si>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</si>
  <si>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</si>
  <si>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</si>
  <si>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</si>
  <si>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</si>
  <si>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</si>
  <si>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</si>
  <si>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</si>
  <si>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</si>
  <si>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</si>
  <si>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</si>
  <si>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</si>
  <si>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</si>
  <si>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</si>
  <si>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</si>
  <si>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</si>
  <si>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</si>
  <si>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</si>
  <si>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</si>
  <si>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</si>
  <si>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</si>
  <si>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</si>
  <si>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</si>
  <si>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</si>
  <si>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</si>
  <si>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</si>
  <si>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</si>
  <si>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</si>
  <si>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</si>
  <si>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</si>
  <si>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</si>
  <si>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</si>
  <si>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</si>
  <si>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</si>
  <si>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</si>
  <si>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</si>
  <si>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</si>
  <si>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</si>
  <si>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</si>
  <si>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</si>
  <si>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</si>
  <si>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</si>
  <si>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</si>
  <si>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</si>
  <si>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</si>
  <si>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</si>
  <si>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</si>
  <si>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</si>
  <si>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</si>
  <si>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</si>
  <si>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</si>
  <si>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</si>
  <si>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</si>
  <si>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</si>
  <si>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</si>
  <si>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</si>
  <si>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</si>
  <si>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</si>
  <si>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</si>
  <si>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</si>
  <si>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</si>
  <si>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</si>
  <si>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</si>
  <si>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</si>
  <si>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</si>
  <si>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</si>
  <si>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</si>
  <si>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</si>
  <si>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</si>
  <si>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</si>
  <si>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</si>
  <si>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</si>
  <si>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</si>
  <si>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</si>
  <si>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</si>
  <si>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</si>
  <si>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</si>
  <si>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</si>
  <si>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</si>
  <si>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</si>
  <si>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</si>
  <si>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</si>
  <si>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</si>
  <si>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</si>
  <si>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</si>
  <si>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</si>
  <si>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</si>
  <si>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</si>
  <si>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</si>
  <si>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</si>
  <si>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</si>
  <si>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</si>
  <si>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</si>
  <si>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</si>
  <si>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</si>
  <si>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</si>
  <si>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</si>
  <si>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</si>
  <si>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</si>
  <si>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</si>
  <si>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</si>
  <si>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</si>
  <si>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</si>
  <si>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</si>
  <si>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</si>
  <si>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</si>
  <si>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</si>
  <si>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</si>
  <si>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</si>
  <si>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</si>
  <si>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</si>
  <si>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</si>
  <si>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</si>
  <si>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</si>
  <si>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</si>
  <si>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</si>
  <si>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</si>
  <si>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</si>
  <si>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</si>
  <si>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</si>
  <si>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</si>
  <si>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</si>
  <si>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</si>
  <si>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</si>
  <si>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</si>
  <si>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</si>
  <si>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</si>
  <si>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</si>
  <si>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</si>
  <si>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</si>
  <si>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</si>
  <si>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</si>
  <si>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</si>
  <si>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</si>
  <si>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</si>
  <si>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</si>
  <si>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</si>
  <si>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</si>
  <si>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</si>
  <si>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</si>
  <si>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</si>
  <si>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</si>
  <si>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</si>
  <si>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</si>
  <si>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</si>
  <si>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</si>
  <si>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</si>
  <si>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</si>
  <si>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</si>
  <si>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</si>
  <si>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</si>
  <si>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</si>
  <si>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</si>
  <si>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</si>
  <si>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</si>
  <si>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</si>
  <si>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</si>
  <si>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</si>
  <si>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</si>
  <si>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</si>
  <si>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</si>
  <si>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</si>
  <si>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</si>
  <si>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</si>
  <si>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</si>
  <si>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</si>
  <si>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</si>
  <si>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</si>
  <si>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</si>
  <si>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</si>
  <si>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</si>
  <si>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</si>
  <si>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</si>
  <si>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</si>
  <si>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</si>
  <si>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</si>
  <si>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</si>
  <si>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</si>
  <si>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</si>
  <si>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</si>
  <si>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</si>
  <si>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</si>
  <si>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</si>
  <si>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</si>
  <si>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</si>
  <si>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</si>
  <si>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</si>
  <si>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</si>
  <si>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</si>
  <si>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</si>
  <si>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</si>
  <si>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</si>
  <si>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</si>
  <si>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</si>
  <si>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</si>
  <si>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</si>
  <si>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</si>
  <si>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</si>
  <si>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</si>
  <si>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</si>
  <si>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</si>
  <si>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</si>
  <si>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</si>
  <si>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</si>
  <si>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</si>
  <si>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</si>
  <si>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</si>
  <si>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</si>
  <si>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</si>
  <si>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</si>
  <si>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</si>
  <si>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</si>
  <si>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</si>
  <si>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</si>
  <si>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</si>
  <si>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</si>
  <si>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</si>
  <si>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</si>
  <si>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</si>
  <si>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</si>
  <si>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</si>
  <si>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</si>
  <si>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</si>
  <si>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</si>
  <si>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</si>
  <si>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</si>
  <si>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</si>
  <si>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</si>
  <si>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</si>
  <si>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</si>
  <si>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</si>
  <si>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</si>
  <si>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</si>
  <si>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</si>
  <si>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</si>
  <si>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</si>
  <si>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</si>
  <si>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</si>
  <si>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</si>
  <si>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</si>
  <si>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</si>
  <si>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</si>
  <si>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</si>
  <si>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</si>
  <si>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</si>
  <si>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</si>
  <si>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</si>
  <si>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</si>
  <si>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</si>
  <si>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</si>
  <si>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</si>
  <si>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</si>
  <si>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</si>
  <si>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</si>
  <si>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</si>
  <si>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</si>
  <si>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</si>
  <si>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</si>
  <si>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</si>
  <si>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</si>
  <si>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</si>
  <si>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</si>
  <si>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</si>
  <si>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</si>
  <si>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</si>
  <si>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</si>
  <si>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</si>
  <si>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</si>
  <si>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</si>
  <si>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</si>
  <si>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</si>
  <si>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</si>
  <si>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</si>
  <si>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</si>
  <si>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</si>
  <si>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</si>
  <si>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</si>
  <si>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</si>
  <si>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</si>
  <si>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</si>
  <si>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</si>
  <si>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</si>
  <si>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</si>
  <si>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</si>
  <si>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</si>
  <si>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</si>
  <si>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</si>
  <si>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</si>
  <si>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</si>
  <si>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</si>
  <si>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</si>
  <si>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</si>
  <si>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</si>
  <si>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</si>
  <si>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</si>
  <si>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</si>
  <si>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</si>
  <si>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</si>
  <si>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</si>
  <si>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</si>
  <si>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</si>
  <si>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</si>
  <si>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</si>
  <si>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</si>
  <si>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</si>
  <si>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</si>
  <si>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</si>
  <si>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</si>
  <si>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</si>
  <si>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</si>
  <si>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</si>
  <si>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</si>
  <si>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</si>
  <si>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</si>
  <si>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</si>
  <si>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</si>
  <si>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</si>
  <si>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</si>
  <si>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</si>
  <si>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</si>
  <si>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</si>
  <si>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</si>
  <si>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</si>
  <si>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</si>
  <si>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</si>
  <si>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</si>
  <si>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</si>
  <si>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</si>
  <si>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</si>
  <si>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</si>
  <si>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</si>
  <si>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</si>
  <si>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</si>
  <si>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</si>
  <si>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</si>
  <si>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</si>
  <si>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</si>
  <si>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</si>
  <si>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</si>
  <si>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</si>
  <si>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</si>
  <si>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</si>
  <si>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</si>
  <si>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</si>
  <si>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</si>
  <si>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</si>
  <si>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</si>
  <si>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</si>
  <si>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</si>
  <si>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</si>
  <si>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</si>
  <si>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</si>
  <si>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</si>
  <si>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</si>
  <si>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</si>
  <si>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</si>
  <si>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</si>
  <si>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</si>
  <si>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</si>
  <si>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</si>
  <si>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</si>
  <si>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</si>
  <si>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</si>
  <si>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</si>
  <si>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</si>
  <si>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</si>
  <si>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</si>
  <si>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</si>
  <si>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</si>
  <si>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</si>
  <si>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</si>
  <si>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</si>
  <si>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</si>
  <si>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</si>
  <si>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</si>
  <si>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</si>
  <si>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</si>
  <si>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</si>
  <si>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</si>
  <si>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</si>
  <si>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</si>
  <si>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</si>
  <si>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</si>
  <si>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</si>
  <si>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</si>
  <si>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</si>
  <si>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</si>
  <si>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</si>
  <si>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</si>
  <si>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</si>
  <si>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</si>
  <si>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</si>
  <si>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</si>
  <si>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</si>
  <si>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</si>
  <si>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</si>
  <si>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</si>
  <si>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</si>
  <si>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</si>
  <si>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</si>
  <si>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</si>
  <si>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</si>
  <si>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</si>
  <si>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</si>
  <si>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</si>
  <si>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</si>
  <si>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</si>
  <si>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</si>
  <si>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</si>
  <si>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</si>
  <si>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</si>
  <si>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</si>
  <si>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</si>
  <si>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</si>
  <si>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</si>
  <si>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</si>
  <si>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</si>
  <si>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</si>
  <si>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</si>
  <si>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</si>
  <si>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</si>
  <si>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</si>
  <si>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</si>
  <si>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</si>
  <si>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</si>
  <si>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</si>
  <si>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</si>
  <si>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</si>
  <si>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</si>
  <si>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</si>
  <si>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</si>
  <si>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</si>
  <si>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</si>
  <si>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</si>
  <si>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</si>
  <si>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</si>
  <si>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</si>
  <si>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</si>
  <si>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</si>
  <si>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</si>
  <si>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</si>
  <si>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</si>
  <si>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</si>
  <si>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</si>
  <si>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</si>
  <si>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</si>
  <si>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</si>
  <si>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</si>
  <si>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</si>
  <si>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</si>
  <si>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</si>
  <si>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</si>
  <si>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</si>
  <si>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</si>
  <si>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</si>
  <si>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</si>
  <si>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</si>
  <si>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</si>
  <si>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</si>
  <si>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</si>
  <si>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</si>
  <si>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</si>
  <si>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</si>
  <si>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</si>
  <si>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</si>
  <si>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</si>
  <si>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</si>
  <si>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</si>
  <si>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</si>
  <si>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</si>
  <si>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</si>
  <si>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</si>
  <si>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</si>
  <si>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</si>
  <si>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</si>
  <si>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</si>
  <si>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</si>
  <si>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</si>
  <si>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</si>
  <si>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</si>
  <si>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</si>
  <si>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</si>
  <si>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</si>
  <si>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</si>
  <si>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</si>
  <si>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</si>
  <si>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</si>
  <si>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</si>
  <si>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</si>
  <si>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</si>
  <si>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</si>
  <si>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</si>
  <si>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</si>
  <si>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</si>
  <si>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</si>
  <si>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</si>
  <si>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</si>
  <si>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</si>
  <si>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</si>
  <si>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</si>
  <si>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</si>
  <si>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</si>
  <si>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</si>
  <si>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</si>
  <si>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</si>
  <si>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</si>
  <si>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</si>
  <si>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</si>
  <si>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</si>
  <si>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</si>
  <si>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</si>
  <si>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</si>
  <si>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</si>
  <si>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</si>
  <si>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</si>
  <si>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</si>
  <si>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</si>
  <si>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</si>
  <si>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</si>
  <si>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</si>
  <si>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</si>
  <si>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</si>
  <si>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</si>
  <si>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</si>
  <si>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</si>
  <si>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</si>
  <si>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</si>
  <si>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</si>
  <si>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</si>
  <si>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</si>
  <si>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</si>
  <si>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</si>
  <si>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</si>
  <si>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</si>
  <si>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</si>
  <si>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</si>
  <si>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</si>
  <si>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</si>
  <si>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</si>
  <si>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</si>
  <si>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</si>
  <si>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</si>
  <si>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</si>
  <si>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</si>
  <si>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</si>
  <si>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</si>
  <si>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</si>
  <si>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</si>
  <si>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</si>
  <si>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</si>
  <si>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</si>
  <si>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</si>
  <si>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</si>
  <si>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</si>
  <si>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</si>
  <si>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</si>
  <si>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</si>
  <si>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</si>
  <si>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</si>
  <si>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</si>
  <si>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</si>
  <si>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</si>
  <si>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</si>
  <si>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</si>
  <si>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</si>
  <si>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</si>
  <si>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</si>
  <si>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</si>
  <si>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</si>
  <si>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</si>
  <si>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</si>
  <si>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</si>
  <si>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</si>
  <si>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</si>
  <si>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</si>
  <si>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</si>
  <si>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</si>
  <si>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</si>
  <si>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</si>
  <si>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</si>
  <si>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</si>
  <si>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</si>
  <si>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</si>
  <si>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</si>
  <si>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</si>
  <si>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</si>
  <si>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</si>
  <si>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</si>
  <si>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</si>
  <si>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</si>
  <si>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</si>
  <si>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</si>
  <si>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</si>
  <si>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</si>
  <si>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</si>
  <si>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</si>
  <si>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</si>
  <si>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</si>
  <si>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</si>
  <si>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</si>
  <si>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</si>
  <si>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</si>
  <si>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</si>
  <si>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</si>
  <si>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</si>
  <si>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</si>
  <si>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</si>
  <si>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</si>
  <si>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</si>
  <si>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</si>
  <si>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</si>
  <si>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</si>
  <si>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</si>
  <si>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</si>
  <si>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</si>
  <si>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</si>
  <si>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</si>
  <si>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</si>
  <si>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</si>
  <si>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</si>
  <si>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</si>
  <si>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</si>
  <si>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</si>
  <si>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</si>
  <si>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</si>
  <si>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</si>
  <si>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</si>
  <si>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</si>
  <si>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</si>
  <si>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</si>
  <si>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</si>
  <si>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</si>
  <si>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</si>
  <si>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</si>
  <si>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</si>
  <si>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</si>
  <si>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</si>
  <si>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</si>
  <si>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</si>
  <si>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</si>
  <si>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</si>
  <si>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</si>
  <si>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</si>
  <si>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</si>
  <si>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</si>
  <si>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</si>
  <si>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</si>
  <si>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</si>
  <si>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</si>
  <si>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</si>
  <si>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</si>
  <si>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</si>
  <si>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</si>
  <si>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</si>
  <si>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</si>
  <si>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</si>
  <si>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</si>
  <si>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</si>
  <si>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</si>
  <si>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</si>
  <si>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</si>
  <si>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</si>
  <si>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</si>
  <si>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</si>
  <si>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</si>
  <si>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</si>
  <si>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</si>
  <si>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</si>
  <si>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</si>
  <si>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</si>
  <si>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</si>
  <si>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</si>
  <si>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</si>
  <si>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</si>
  <si>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</si>
  <si>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</si>
  <si>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</si>
  <si>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</si>
  <si>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</si>
  <si>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</si>
  <si>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</si>
  <si>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</si>
  <si>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</si>
  <si>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</si>
  <si>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</si>
  <si>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</si>
  <si>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</si>
  <si>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</si>
  <si>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</si>
  <si>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</si>
  <si>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</si>
  <si>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</si>
  <si>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</si>
  <si>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</si>
  <si>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</si>
  <si>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</si>
  <si>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</si>
  <si>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</si>
  <si>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</si>
  <si>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</si>
  <si>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</si>
  <si>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</si>
  <si>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</si>
  <si>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</si>
  <si>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</si>
  <si>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</si>
  <si>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</si>
  <si>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</si>
  <si>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</si>
  <si>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</si>
  <si>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</si>
  <si>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</si>
  <si>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</si>
  <si>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</si>
  <si>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</si>
  <si>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</si>
  <si>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</si>
  <si>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</si>
  <si>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</si>
  <si>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</si>
  <si>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</si>
  <si>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</si>
  <si>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</si>
  <si>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</si>
  <si>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</si>
  <si>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</si>
  <si>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</si>
  <si>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</si>
  <si>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</si>
  <si>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</si>
  <si>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</si>
  <si>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</si>
  <si>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</si>
  <si>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</si>
  <si>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</si>
  <si>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</si>
  <si>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</si>
  <si>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</si>
  <si>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</si>
  <si>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</si>
  <si>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</si>
  <si>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</si>
  <si>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</si>
  <si>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</si>
  <si>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</si>
  <si>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</si>
  <si>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</si>
  <si>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</si>
  <si>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</si>
  <si>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</si>
  <si>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</si>
  <si>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</si>
  <si>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</si>
  <si>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</si>
  <si>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</si>
  <si>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</si>
  <si>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</si>
  <si>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</si>
  <si>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</si>
  <si>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</si>
  <si>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</si>
  <si>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</si>
  <si>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</si>
  <si>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</si>
  <si>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</si>
  <si>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</si>
  <si>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</si>
  <si>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</si>
  <si>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</si>
  <si>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</si>
  <si>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</si>
  <si>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</si>
  <si>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</si>
  <si>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</si>
  <si>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</si>
  <si>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</si>
  <si>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</si>
  <si>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</si>
  <si>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</si>
  <si>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</si>
  <si>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</si>
  <si>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</si>
  <si>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</si>
  <si>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</si>
  <si>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</si>
  <si>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</si>
  <si>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</si>
  <si>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</si>
  <si>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</si>
  <si>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</si>
  <si>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</si>
  <si>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</si>
  <si>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</si>
  <si>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</si>
  <si>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</si>
  <si>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</si>
  <si>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</si>
  <si>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</si>
  <si>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</si>
  <si>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</si>
  <si>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</si>
  <si>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</si>
  <si>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</si>
  <si>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</si>
  <si>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</si>
  <si>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</si>
  <si>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</si>
  <si>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</si>
  <si>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</si>
  <si>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</si>
  <si>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</si>
  <si>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</si>
  <si>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</si>
  <si>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</si>
  <si>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</si>
  <si>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</si>
  <si>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</si>
  <si>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</si>
  <si>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</si>
  <si>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</si>
  <si>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</si>
  <si>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</si>
  <si>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</si>
  <si>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</si>
  <si>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</si>
  <si>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</si>
  <si>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</si>
  <si>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</si>
  <si>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</si>
  <si>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</si>
  <si>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</si>
  <si>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</si>
  <si>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</si>
  <si>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</si>
  <si>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</si>
  <si>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</si>
  <si>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</si>
  <si>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</si>
  <si>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</si>
  <si>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</si>
  <si>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</si>
  <si>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</si>
  <si>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</si>
  <si>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</si>
  <si>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</si>
  <si>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</si>
  <si>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</si>
  <si>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</si>
  <si>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</si>
  <si>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</si>
  <si>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</si>
  <si>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</si>
  <si>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</si>
  <si>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</si>
  <si>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</si>
  <si>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</si>
  <si>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</si>
  <si>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</si>
  <si>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</si>
  <si>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</si>
  <si>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</si>
  <si>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</si>
  <si>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</si>
  <si>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</si>
  <si>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</si>
  <si>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</si>
  <si>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</si>
  <si>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</si>
  <si>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</si>
  <si>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</si>
  <si>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</si>
  <si>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</si>
  <si>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</si>
  <si>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</si>
  <si>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</si>
  <si>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</si>
  <si>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</si>
  <si>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</si>
  <si>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</si>
  <si>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</si>
  <si>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</si>
  <si>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</si>
  <si>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</si>
  <si>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</si>
  <si>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</si>
  <si>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</si>
  <si>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</si>
  <si>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</si>
  <si>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</si>
  <si>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</si>
  <si>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</si>
  <si>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</si>
  <si>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</si>
  <si>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</si>
  <si>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</si>
  <si>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</si>
  <si>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</si>
  <si>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</si>
  <si>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</si>
  <si>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</si>
  <si>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</si>
  <si>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</si>
  <si>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</si>
  <si>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</si>
  <si>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</si>
  <si>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</si>
  <si>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</si>
  <si>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</si>
  <si>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</si>
  <si>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</si>
  <si>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</si>
  <si>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</si>
  <si>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</si>
  <si>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</si>
  <si>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</si>
  <si>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</si>
  <si>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</si>
  <si>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</si>
  <si>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</si>
  <si>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</si>
  <si>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</si>
  <si>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</si>
  <si>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</si>
  <si>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</si>
  <si>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</si>
  <si>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</si>
  <si>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</si>
  <si>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</si>
  <si>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</si>
  <si>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</si>
  <si>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</si>
  <si>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</si>
  <si>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</si>
  <si>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</si>
  <si>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</si>
  <si>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</si>
  <si>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</si>
  <si>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</si>
  <si>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</si>
  <si>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</si>
  <si>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</si>
  <si>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</si>
  <si>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</si>
  <si>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</si>
  <si>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</si>
  <si>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</si>
  <si>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</si>
  <si>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</si>
  <si>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</si>
  <si>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</si>
  <si>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</si>
  <si>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</si>
  <si>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</si>
  <si>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</si>
  <si>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</si>
  <si>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</si>
  <si>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</si>
  <si>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</si>
  <si>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</si>
  <si>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</si>
  <si>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</si>
  <si>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</si>
  <si>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</si>
  <si>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</si>
  <si>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</si>
  <si>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</si>
  <si>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</si>
  <si>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</si>
  <si>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</si>
  <si>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</si>
  <si>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</si>
  <si>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</si>
  <si>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</si>
  <si>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</si>
  <si>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</si>
  <si>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</si>
  <si>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</si>
  <si>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</si>
  <si>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</si>
  <si>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</si>
  <si>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</si>
  <si>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</si>
  <si>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</si>
  <si>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</si>
  <si>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</si>
  <si>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</si>
  <si>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</si>
  <si>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</si>
  <si>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</si>
  <si>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</si>
  <si>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</si>
  <si>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</si>
  <si>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</si>
  <si>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</si>
  <si>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</si>
  <si>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</si>
  <si>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</si>
  <si>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</si>
  <si>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</si>
  <si>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</si>
  <si>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</si>
  <si>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</si>
  <si>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</si>
  <si>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</si>
  <si>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</si>
  <si>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</si>
  <si>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</si>
  <si>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</si>
  <si>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</si>
  <si>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</si>
  <si>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</si>
  <si>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</si>
  <si>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</si>
  <si>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</si>
  <si>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</si>
  <si>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</si>
  <si>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</si>
  <si>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</si>
  <si>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</si>
  <si>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</si>
  <si>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</si>
  <si>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</si>
  <si>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</si>
  <si>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</si>
  <si>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</si>
  <si>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</si>
  <si>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</si>
  <si>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</si>
  <si>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</si>
  <si>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</si>
  <si>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</si>
  <si>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</si>
  <si>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</si>
  <si>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</si>
  <si>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</si>
  <si>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</si>
  <si>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</si>
  <si>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</si>
  <si>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</si>
  <si>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</si>
  <si>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</si>
  <si>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</si>
  <si>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</si>
  <si>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</si>
  <si>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</si>
  <si>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</si>
  <si>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</si>
  <si>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</si>
  <si>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</si>
  <si>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</si>
  <si>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</si>
  <si>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</si>
  <si>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</si>
  <si>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</si>
  <si>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</si>
  <si>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</si>
  <si>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</si>
  <si>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</si>
  <si>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</si>
  <si>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</si>
  <si>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</si>
  <si>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</si>
  <si>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</si>
  <si>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</si>
  <si>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</si>
  <si>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</si>
  <si>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</si>
  <si>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</si>
  <si>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</si>
  <si>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</si>
  <si>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</si>
  <si>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</si>
  <si>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</si>
  <si>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</si>
  <si>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</si>
  <si>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</si>
  <si>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</si>
  <si>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</si>
  <si>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</si>
  <si>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</si>
  <si>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</si>
  <si>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</si>
  <si>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</si>
  <si>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</si>
  <si>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</si>
  <si>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</si>
  <si>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</si>
  <si>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</si>
  <si>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</si>
  <si>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</si>
  <si>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</si>
  <si>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</si>
  <si>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</si>
  <si>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</si>
  <si>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</si>
  <si>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</si>
  <si>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</si>
  <si>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</si>
  <si>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</si>
  <si>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</si>
  <si>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</si>
  <si>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</si>
  <si>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</si>
  <si>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</si>
  <si>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</si>
  <si>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</si>
  <si>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</si>
  <si>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</si>
  <si>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</si>
  <si>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</si>
  <si>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</si>
  <si>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</si>
  <si>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</si>
  <si>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</si>
  <si>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</si>
  <si>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</si>
  <si>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</si>
  <si>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</si>
  <si>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</si>
  <si>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</si>
  <si>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</si>
  <si>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</si>
  <si>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</si>
  <si>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</si>
  <si>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</si>
  <si>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</si>
  <si>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</si>
  <si>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</si>
  <si>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</si>
  <si>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</si>
  <si>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</si>
  <si>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</si>
  <si>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</si>
  <si>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</si>
  <si>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</si>
  <si>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</si>
  <si>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</si>
  <si>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</si>
  <si>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</si>
  <si>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</si>
  <si>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</si>
  <si>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</si>
  <si>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</si>
  <si>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</si>
  <si>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</si>
  <si>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</si>
  <si>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</si>
  <si>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</si>
  <si>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</si>
  <si>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</si>
  <si>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</si>
  <si>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</si>
  <si>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</si>
  <si>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</si>
  <si>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</si>
  <si>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</si>
  <si>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</si>
  <si>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</si>
  <si>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</si>
  <si>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</si>
  <si>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</si>
  <si>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</si>
  <si>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</si>
  <si>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</si>
  <si>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</si>
  <si>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</si>
  <si>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</si>
  <si>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</si>
  <si>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</si>
  <si>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</si>
  <si>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</si>
  <si>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</si>
  <si>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</si>
  <si>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</si>
  <si>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</si>
  <si>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</si>
  <si>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</si>
  <si>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</si>
  <si>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</si>
  <si>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</si>
  <si>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</si>
  <si>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</si>
  <si>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</si>
  <si>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</si>
  <si>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</si>
  <si>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</si>
  <si>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</si>
  <si>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</si>
  <si>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</si>
  <si>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</si>
  <si>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</si>
  <si>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</si>
  <si>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</si>
  <si>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</si>
  <si>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</si>
  <si>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</si>
  <si>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</si>
  <si>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</si>
  <si>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</si>
  <si>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</si>
  <si>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</si>
  <si>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</si>
  <si>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</si>
  <si>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</si>
  <si>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</si>
  <si>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</si>
  <si>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</si>
  <si>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</si>
  <si>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</si>
  <si>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</si>
  <si>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</si>
  <si>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</si>
  <si>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</si>
  <si>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</si>
  <si>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</si>
  <si>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</si>
  <si>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</si>
  <si>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</si>
  <si>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</si>
  <si>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</si>
  <si>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</si>
  <si>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</si>
  <si>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</si>
  <si>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</si>
  <si>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</si>
  <si>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</si>
  <si>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</si>
  <si>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</si>
  <si>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</si>
  <si>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</si>
  <si>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</si>
  <si>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</si>
  <si>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</si>
  <si>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</si>
  <si>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</si>
  <si>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</si>
  <si>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</si>
  <si>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</si>
  <si>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</si>
  <si>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</si>
  <si>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</si>
  <si>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</si>
  <si>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</si>
  <si>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</si>
  <si>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</si>
  <si>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</si>
  <si>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</si>
  <si>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</si>
  <si>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</si>
  <si>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</si>
  <si>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</si>
  <si>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</si>
  <si>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</si>
  <si>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</si>
  <si>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</si>
  <si>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</si>
  <si>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</si>
  <si>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</si>
  <si>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</si>
  <si>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</si>
  <si>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</si>
  <si>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</si>
  <si>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</si>
  <si>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</si>
  <si>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</si>
  <si>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</si>
  <si>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</si>
  <si>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</si>
  <si>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</si>
  <si>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</si>
  <si>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</si>
  <si>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</si>
  <si>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</si>
  <si>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</si>
  <si>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</si>
  <si>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</si>
  <si>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</si>
  <si>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</si>
  <si>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</si>
  <si>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</si>
  <si>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</si>
  <si>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</si>
  <si>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</si>
  <si>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</si>
  <si>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</si>
  <si>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</si>
  <si>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</si>
  <si>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</si>
  <si>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</si>
  <si>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</si>
  <si>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</si>
  <si>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</si>
  <si>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</si>
  <si>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</si>
  <si>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</si>
  <si>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</si>
  <si>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</si>
  <si>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</si>
  <si>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</si>
  <si>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</si>
  <si>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</si>
  <si>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</si>
  <si>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</si>
  <si>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</si>
  <si>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</si>
  <si>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</si>
  <si>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</si>
  <si>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</si>
  <si>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</si>
  <si>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</si>
  <si>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</si>
  <si>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</si>
  <si>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</si>
  <si>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</si>
  <si>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</si>
  <si>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</si>
  <si>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</si>
  <si>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</si>
  <si>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</si>
  <si>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</si>
  <si>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</si>
  <si>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</si>
  <si>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</si>
  <si>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</si>
  <si>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</si>
  <si>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</si>
  <si>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</si>
  <si>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</si>
  <si>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</si>
  <si>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</si>
  <si>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</si>
  <si>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</si>
  <si>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</si>
  <si>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</si>
  <si>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</si>
  <si>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</si>
  <si>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</si>
  <si>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</si>
  <si>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</si>
  <si>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</si>
  <si>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</si>
  <si>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</si>
  <si>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</si>
  <si>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</si>
  <si>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</si>
  <si>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</si>
  <si>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</si>
  <si>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</si>
  <si>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</si>
  <si>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</si>
  <si>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</si>
  <si>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</si>
  <si>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</si>
  <si>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</si>
  <si>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</si>
  <si>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</si>
  <si>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</si>
  <si>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</si>
  <si>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</si>
  <si>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</si>
  <si>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</si>
  <si>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</si>
  <si>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</si>
  <si>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</si>
  <si>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</si>
  <si>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</si>
  <si>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</si>
  <si>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</si>
  <si>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</si>
  <si>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</si>
  <si>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</si>
  <si>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</si>
  <si>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</si>
  <si>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</si>
  <si>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</si>
  <si>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</si>
  <si>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</si>
  <si>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</si>
  <si>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</si>
  <si>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</si>
  <si>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</si>
  <si>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</si>
  <si>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</si>
  <si>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</si>
  <si>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</si>
  <si>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</si>
  <si>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</si>
  <si>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</si>
  <si>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</si>
  <si>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</si>
  <si>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</si>
  <si>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</si>
  <si>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</si>
  <si>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</si>
  <si>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</si>
  <si>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</si>
  <si>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</si>
  <si>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</si>
  <si>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</si>
  <si>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</si>
  <si>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</si>
  <si>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</si>
  <si>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</si>
  <si>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</si>
  <si>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</si>
  <si>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</si>
  <si>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</si>
  <si>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</si>
  <si>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</si>
  <si>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</si>
  <si>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</si>
  <si>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</si>
  <si>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</si>
  <si>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</si>
  <si>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</si>
  <si>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</si>
  <si>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</si>
  <si>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</si>
  <si>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</si>
  <si>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</si>
  <si>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</si>
  <si>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</si>
  <si>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</si>
  <si>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</si>
  <si>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</si>
  <si>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</si>
  <si>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</si>
  <si>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</si>
  <si>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</si>
  <si>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</si>
  <si>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</si>
  <si>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</si>
  <si>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</si>
  <si>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</si>
  <si>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</si>
  <si>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</si>
  <si>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</si>
  <si>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</si>
  <si>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</si>
  <si>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</si>
  <si>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</si>
  <si>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</si>
  <si>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</si>
  <si>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</si>
  <si>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</si>
  <si>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</si>
  <si>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</si>
  <si>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</si>
  <si>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</si>
  <si>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</si>
  <si>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</si>
  <si>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</si>
  <si>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</si>
  <si>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</si>
  <si>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</si>
  <si>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</si>
  <si>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</si>
  <si>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</si>
  <si>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</si>
  <si>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</si>
  <si>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</si>
  <si>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</si>
  <si>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</si>
  <si>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</si>
  <si>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</si>
  <si>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</si>
  <si>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</si>
  <si>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</si>
  <si>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</si>
  <si>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</si>
  <si>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</si>
  <si>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</si>
  <si>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</si>
  <si>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</si>
  <si>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</si>
  <si>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</si>
  <si>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</si>
  <si>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</si>
  <si>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</si>
  <si>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</si>
  <si>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</si>
  <si>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</si>
  <si>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</si>
  <si>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</si>
  <si>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</si>
  <si>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</si>
  <si>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</si>
  <si>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</si>
  <si>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</si>
  <si>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</si>
  <si>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</si>
  <si>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</si>
  <si>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</si>
  <si>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</si>
  <si>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</si>
  <si>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</si>
  <si>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</si>
  <si>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</si>
  <si>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</si>
  <si>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</si>
  <si>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</si>
  <si>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</si>
  <si>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</si>
  <si>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</si>
  <si>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</si>
  <si>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</si>
  <si>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</si>
  <si>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</si>
  <si>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</si>
  <si>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</si>
  <si>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</si>
  <si>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</si>
  <si>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</si>
  <si>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</si>
  <si>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</si>
  <si>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</si>
  <si>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</si>
  <si>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</si>
  <si>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</si>
  <si>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</si>
  <si>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</si>
  <si>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</si>
  <si>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</si>
  <si>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</si>
  <si>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</si>
  <si>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</si>
  <si>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</si>
  <si>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</si>
  <si>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</si>
  <si>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</si>
  <si>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</si>
  <si>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</si>
  <si>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</si>
  <si>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</si>
  <si>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</si>
  <si>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</si>
  <si>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</si>
  <si>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</si>
  <si>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</si>
  <si>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</si>
  <si>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</si>
  <si>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</si>
  <si>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</si>
  <si>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</si>
  <si>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</si>
  <si>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</si>
  <si>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</si>
  <si>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</si>
  <si>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</si>
  <si>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</si>
  <si>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</si>
  <si>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</si>
  <si>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</si>
  <si>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</si>
  <si>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</si>
  <si>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</si>
  <si>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</si>
  <si>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</si>
  <si>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</si>
  <si>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</si>
  <si>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</si>
  <si>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</si>
  <si>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</si>
  <si>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</si>
  <si>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</si>
  <si>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</si>
  <si>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</si>
  <si>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</si>
  <si>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</si>
  <si>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</si>
  <si>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</si>
  <si>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</si>
  <si>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</si>
  <si>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</si>
  <si>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</si>
  <si>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</si>
  <si>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</si>
  <si>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</si>
  <si>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</si>
  <si>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</si>
  <si>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</si>
  <si>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</si>
  <si>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</si>
  <si>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</si>
  <si>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</si>
  <si>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</si>
  <si>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</si>
  <si>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</si>
  <si>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</si>
  <si>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</si>
  <si>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</si>
  <si>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</si>
  <si>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</si>
  <si>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</si>
  <si>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</si>
  <si>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</si>
  <si>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</si>
  <si>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</si>
  <si>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</si>
  <si>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</si>
  <si>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</si>
  <si>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</si>
  <si>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</si>
  <si>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</si>
  <si>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</si>
  <si>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</si>
  <si>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</si>
  <si>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</si>
  <si>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</si>
  <si>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</si>
  <si>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</si>
  <si>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</si>
  <si>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</si>
  <si>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</si>
  <si>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</si>
  <si>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</si>
  <si>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</si>
  <si>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</si>
  <si>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</si>
  <si>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</si>
  <si>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</si>
  <si>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</si>
  <si>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</si>
  <si>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</si>
  <si>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</si>
  <si>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</si>
  <si>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</si>
  <si>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</si>
  <si>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</si>
  <si>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</si>
  <si>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</si>
  <si>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</si>
  <si>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</si>
  <si>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</si>
  <si>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</si>
  <si>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</si>
  <si>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</si>
  <si>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</si>
  <si>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</si>
  <si>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</si>
  <si>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</si>
  <si>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</si>
  <si>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</si>
  <si>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</si>
  <si>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</si>
  <si>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</si>
  <si>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</si>
  <si>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</si>
  <si>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</si>
  <si>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</si>
  <si>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</si>
  <si>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</si>
  <si>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</si>
  <si>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</si>
  <si>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</si>
  <si>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</si>
  <si>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</si>
  <si>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</si>
  <si>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</si>
  <si>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</si>
  <si>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</si>
  <si>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</si>
  <si>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</si>
  <si>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</si>
  <si>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</si>
  <si>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</si>
  <si>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</si>
  <si>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</si>
  <si>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</si>
  <si>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</si>
  <si>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</si>
  <si>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</si>
  <si>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</si>
  <si>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</si>
  <si>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</si>
  <si>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</si>
  <si>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</si>
  <si>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</si>
  <si>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</si>
  <si>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</si>
  <si>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</si>
  <si>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</si>
  <si>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</si>
  <si>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</si>
  <si>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</si>
  <si>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</si>
  <si>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</si>
  <si>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</si>
  <si>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</si>
  <si>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</si>
  <si>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</si>
  <si>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</si>
  <si>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</si>
  <si>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</si>
  <si>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</si>
  <si>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</si>
  <si>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</si>
  <si>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</si>
  <si>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</si>
  <si>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</si>
  <si>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</si>
  <si>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</si>
  <si>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</si>
  <si>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</si>
  <si>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</si>
  <si>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</si>
  <si>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</si>
  <si>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</si>
  <si>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</si>
  <si>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</si>
  <si>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</si>
  <si>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</si>
  <si>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</si>
  <si>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</si>
  <si>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</si>
  <si>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</si>
  <si>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</si>
  <si>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</si>
  <si>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</si>
  <si>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</si>
  <si>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</si>
  <si>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</si>
  <si>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</si>
  <si>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</si>
  <si>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</si>
  <si>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</si>
  <si>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</si>
  <si>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</si>
  <si>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</si>
  <si>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</si>
  <si>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</si>
  <si>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</si>
  <si>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</si>
  <si>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</si>
  <si>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</si>
  <si>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</si>
  <si>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</si>
  <si>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</si>
  <si>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</si>
  <si>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</si>
  <si>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</si>
  <si>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</si>
  <si>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</si>
  <si>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</si>
  <si>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</si>
  <si>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</si>
  <si>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</si>
  <si>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</si>
  <si>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</si>
  <si>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</si>
  <si>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</si>
  <si>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</si>
  <si>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</si>
  <si>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</si>
  <si>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</si>
  <si>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</si>
  <si>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</si>
  <si>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</si>
  <si>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</si>
  <si>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</si>
  <si>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</si>
  <si>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</si>
  <si>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</si>
  <si>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</si>
  <si>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</si>
  <si>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</si>
  <si>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</si>
  <si>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</si>
  <si>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</si>
  <si>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</si>
  <si>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</si>
  <si>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</si>
  <si>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</si>
  <si>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</si>
  <si>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</si>
  <si>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</si>
  <si>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</si>
  <si>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</si>
  <si>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</si>
  <si>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</si>
  <si>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</si>
  <si>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</si>
  <si>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</si>
  <si>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</si>
  <si>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</si>
  <si>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</si>
  <si>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</si>
  <si>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</si>
  <si>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</si>
  <si>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</si>
  <si>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</si>
  <si>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</si>
  <si>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</si>
  <si>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</si>
  <si>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</si>
  <si>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</si>
  <si>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</si>
  <si>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</si>
  <si>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</si>
  <si>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</si>
  <si>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</si>
  <si>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</si>
  <si>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</si>
  <si>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</si>
  <si>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</si>
  <si>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</si>
  <si>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</si>
  <si>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</si>
  <si>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</si>
  <si>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</si>
  <si>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</si>
  <si>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</si>
  <si>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</si>
  <si>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</si>
  <si>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</si>
  <si>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</si>
  <si>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</si>
  <si>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</si>
  <si>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</si>
  <si>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</si>
  <si>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</si>
  <si>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</si>
  <si>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</si>
  <si>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</si>
  <si>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</si>
  <si>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</si>
  <si>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</si>
  <si>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</si>
  <si>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</si>
  <si>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</si>
  <si>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</si>
  <si>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</si>
  <si>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</si>
  <si>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</si>
  <si>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</si>
  <si>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</si>
  <si>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</si>
  <si>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</si>
  <si>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</si>
  <si>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</si>
  <si>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</si>
  <si>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</si>
  <si>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</si>
  <si>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</si>
  <si>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</si>
  <si>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</si>
  <si>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</si>
  <si>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</si>
  <si>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</si>
  <si>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</si>
  <si>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</si>
  <si>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</si>
  <si>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</si>
  <si>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</si>
  <si>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</si>
  <si>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</si>
  <si>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</si>
  <si>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</si>
  <si>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</si>
  <si>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</si>
  <si>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</si>
  <si>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</si>
  <si>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</si>
  <si>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</si>
  <si>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</si>
  <si>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</si>
  <si>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</si>
  <si>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</si>
  <si>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</si>
  <si>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</si>
  <si>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</si>
  <si>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</si>
  <si>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</si>
  <si>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</si>
  <si>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</si>
  <si>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</si>
  <si>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</si>
  <si>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</si>
  <si>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</si>
  <si>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</si>
  <si>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</si>
  <si>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</si>
  <si>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</si>
  <si>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</si>
  <si>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</si>
  <si>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</si>
  <si>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</si>
  <si>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</si>
  <si>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</si>
  <si>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</si>
  <si>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</si>
  <si>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</si>
  <si>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</si>
  <si>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</si>
  <si>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</si>
  <si>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</si>
  <si>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</si>
  <si>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</si>
  <si>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</si>
  <si>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</si>
  <si>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</si>
  <si>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</si>
  <si>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</si>
  <si>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</si>
  <si>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</si>
  <si>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</si>
  <si>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</si>
  <si>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</si>
  <si>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</si>
  <si>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</si>
  <si>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</si>
  <si>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</si>
  <si>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</si>
  <si>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</si>
  <si>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</si>
  <si>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</si>
  <si>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</si>
  <si>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</si>
  <si>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</si>
  <si>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</si>
  <si>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</si>
  <si>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</si>
  <si>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</si>
  <si>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</si>
  <si>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</si>
  <si>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</si>
  <si>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</si>
  <si>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</si>
  <si>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</si>
  <si>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</si>
  <si>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</si>
  <si>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</si>
  <si>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</si>
  <si>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</si>
  <si>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</si>
  <si>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</si>
  <si>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</si>
  <si>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</si>
  <si>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</si>
  <si>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</si>
  <si>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</si>
  <si>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</si>
  <si>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</si>
  <si>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</si>
  <si>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</si>
  <si>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</si>
  <si>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</si>
  <si>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</si>
  <si>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</si>
  <si>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</si>
  <si>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</si>
  <si>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</si>
  <si>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</si>
  <si>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</si>
  <si>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</si>
  <si>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</si>
  <si>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</si>
  <si>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</si>
  <si>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</si>
  <si>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</si>
  <si>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</si>
  <si>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</si>
  <si>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</si>
  <si>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</si>
  <si>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</si>
  <si>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</si>
  <si>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</si>
  <si>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</si>
  <si>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</si>
  <si>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</si>
  <si>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</si>
  <si>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</si>
  <si>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</si>
  <si>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</si>
  <si>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</si>
  <si>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</si>
  <si>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</si>
  <si>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</si>
  <si>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</si>
  <si>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</si>
  <si>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</si>
  <si>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</si>
  <si>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</si>
  <si>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</si>
  <si>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</si>
  <si>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</si>
  <si>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</si>
  <si>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</si>
  <si>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</si>
  <si>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</si>
  <si>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</si>
  <si>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</si>
  <si>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</si>
  <si>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</si>
  <si>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</si>
  <si>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</si>
  <si>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</si>
  <si>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</si>
  <si>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</si>
  <si>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</si>
  <si>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</si>
  <si>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</si>
  <si>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</si>
  <si>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</si>
  <si>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</si>
  <si>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</si>
  <si>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</si>
  <si>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</si>
  <si>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</si>
  <si>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</si>
  <si>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</si>
  <si>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</si>
  <si>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</si>
  <si>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</si>
  <si>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</si>
  <si>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</si>
  <si>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</si>
  <si>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</si>
  <si>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</si>
  <si>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</si>
  <si>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</si>
  <si>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</si>
  <si>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</si>
  <si>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</si>
  <si>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</si>
  <si>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</si>
  <si>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</si>
  <si>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</si>
  <si>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</si>
  <si>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</si>
  <si>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</si>
  <si>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</si>
  <si>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</si>
  <si>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</si>
  <si>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</si>
  <si>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</si>
  <si>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</si>
  <si>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</si>
  <si>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</si>
  <si>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</si>
  <si>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</si>
  <si>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</si>
  <si>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</si>
  <si>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</si>
  <si>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</si>
  <si>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</si>
  <si>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</si>
  <si>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</si>
  <si>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</si>
  <si>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</si>
  <si>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</si>
  <si>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</si>
  <si>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</si>
  <si>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</si>
  <si>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</si>
  <si>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</si>
  <si>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</si>
  <si>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</si>
  <si>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</si>
  <si>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</si>
  <si>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</si>
  <si>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</si>
  <si>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</si>
  <si>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</si>
  <si>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</si>
  <si>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</si>
  <si>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</si>
  <si>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</si>
  <si>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</si>
  <si>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</si>
  <si>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</si>
  <si>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</si>
  <si>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</si>
  <si>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</si>
  <si>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</si>
  <si>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</si>
  <si>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</si>
  <si>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</si>
  <si>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</si>
  <si>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</si>
  <si>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</si>
  <si>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</si>
  <si>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</si>
  <si>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</si>
  <si>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</si>
  <si>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</si>
  <si>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</si>
  <si>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</si>
  <si>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</si>
  <si>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</si>
  <si>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</si>
  <si>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</si>
  <si>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</si>
  <si>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</si>
  <si>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</si>
  <si>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</si>
  <si>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</si>
  <si>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</si>
  <si>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</si>
  <si>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</si>
  <si>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</si>
  <si>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</si>
  <si>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</si>
  <si>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</si>
  <si>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</si>
  <si>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</si>
  <si>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</si>
  <si>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</si>
  <si>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</si>
  <si>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</si>
  <si>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</si>
  <si>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</si>
  <si>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</si>
  <si>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</si>
  <si>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</si>
  <si>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</si>
  <si>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</si>
  <si>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</si>
  <si>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</si>
  <si>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</si>
  <si>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</si>
  <si>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</si>
  <si>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</si>
  <si>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</si>
  <si>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</si>
  <si>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</si>
  <si>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</si>
  <si>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</si>
  <si>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</si>
  <si>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</si>
  <si>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</si>
  <si>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</si>
  <si>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</si>
  <si>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</si>
  <si>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</si>
  <si>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</si>
  <si>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</si>
  <si>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</si>
  <si>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</si>
  <si>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</si>
  <si>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</si>
  <si>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</si>
  <si>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</si>
  <si>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</si>
  <si>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</si>
  <si>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</si>
  <si>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</si>
  <si>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</si>
  <si>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</si>
  <si>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</si>
  <si>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</si>
  <si>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</si>
  <si>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</si>
  <si>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</si>
  <si>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</si>
  <si>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</si>
  <si>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</si>
  <si>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</si>
  <si>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</si>
  <si>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</si>
  <si>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</si>
  <si>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</si>
  <si>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</si>
  <si>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</si>
  <si>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</si>
  <si>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</si>
  <si>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</si>
  <si>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</si>
  <si>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</si>
  <si>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</si>
  <si>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</si>
  <si>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</si>
  <si>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</si>
  <si>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</si>
  <si>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</si>
  <si>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</si>
  <si>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</si>
  <si>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</si>
  <si>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</si>
  <si>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</si>
  <si>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</si>
  <si>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</si>
  <si>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</si>
  <si>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</si>
  <si>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</si>
  <si>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</si>
  <si>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</si>
  <si>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</si>
  <si>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</si>
  <si>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</si>
  <si>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</si>
  <si>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</si>
  <si>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</si>
  <si>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</si>
  <si>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</si>
  <si>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</si>
  <si>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</si>
  <si>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</si>
  <si>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</si>
  <si>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</si>
  <si>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</si>
  <si>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</si>
  <si>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</si>
  <si>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</si>
  <si>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</si>
  <si>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</si>
  <si>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</si>
  <si>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</si>
  <si>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</si>
  <si>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</si>
  <si>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</si>
  <si>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</si>
  <si>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</si>
  <si>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</si>
  <si>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</si>
  <si>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</si>
  <si>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</si>
  <si>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</si>
  <si>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</si>
  <si>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</si>
  <si>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</si>
  <si>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</si>
  <si>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</si>
  <si>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</si>
  <si>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</si>
  <si>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</si>
  <si>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</si>
  <si>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</si>
  <si>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</si>
  <si>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</si>
  <si>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</si>
  <si>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</si>
  <si>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</si>
  <si>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</si>
  <si>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</si>
  <si>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</si>
  <si>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</si>
  <si>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</si>
  <si>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</si>
  <si>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</si>
  <si>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</si>
  <si>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</si>
  <si>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</si>
  <si>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</si>
  <si>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</si>
  <si>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</si>
  <si>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</si>
  <si>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</si>
  <si>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</si>
  <si>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</si>
  <si>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</si>
  <si>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</si>
  <si>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</si>
  <si>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</si>
  <si>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</si>
  <si>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</si>
  <si>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</si>
  <si>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</si>
  <si>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</si>
  <si>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</si>
  <si>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</si>
  <si>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</si>
  <si>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</si>
  <si>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</si>
  <si>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</si>
  <si>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</si>
  <si>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</si>
  <si>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</si>
  <si>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</si>
  <si>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</si>
  <si>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</si>
  <si>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</si>
  <si>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</si>
  <si>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</si>
  <si>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</si>
  <si>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</si>
  <si>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</si>
  <si>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</si>
  <si>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</si>
  <si>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</si>
  <si>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</si>
  <si>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</si>
  <si>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</si>
  <si>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</si>
  <si>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</si>
  <si>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</si>
  <si>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</si>
  <si>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</si>
  <si>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</si>
  <si>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</si>
  <si>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</si>
  <si>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</si>
  <si>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</si>
  <si>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</si>
  <si>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</si>
  <si>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</si>
  <si>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</si>
  <si>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</si>
  <si>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</si>
  <si>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</si>
  <si>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</si>
  <si>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</si>
  <si>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</si>
  <si>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</si>
  <si>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</si>
  <si>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</si>
  <si>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</si>
  <si>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</si>
  <si>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</si>
  <si>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</si>
  <si>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</si>
  <si>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</si>
  <si>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</si>
  <si>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</si>
  <si>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</si>
  <si>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</si>
  <si>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</si>
  <si>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</si>
  <si>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</si>
  <si>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</si>
  <si>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</si>
  <si>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</si>
  <si>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</si>
  <si>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</si>
  <si>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</si>
  <si>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</si>
  <si>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</si>
  <si>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</si>
  <si>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</si>
  <si>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</si>
  <si>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</si>
  <si>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</si>
  <si>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</si>
  <si>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</si>
  <si>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</si>
  <si>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</si>
  <si>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</si>
  <si>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</si>
  <si>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</si>
  <si>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</si>
  <si>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</si>
  <si>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</si>
  <si>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</si>
  <si>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</si>
  <si>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</si>
  <si>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</si>
  <si>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</si>
  <si>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</si>
  <si>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</si>
  <si>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</si>
  <si>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</si>
  <si>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</si>
  <si>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</si>
  <si>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</si>
  <si>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</si>
  <si>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</si>
  <si>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</si>
  <si>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</si>
  <si>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</si>
  <si>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</si>
  <si>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</si>
  <si>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</si>
  <si>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</si>
  <si>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</si>
  <si>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</si>
  <si>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</si>
  <si>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</si>
  <si>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</si>
  <si>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</si>
  <si>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</si>
  <si>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</si>
  <si>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</si>
  <si>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</si>
  <si>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</si>
  <si>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</si>
  <si>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</si>
  <si>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</si>
  <si>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</si>
  <si>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</si>
  <si>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</si>
  <si>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</si>
  <si>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</si>
  <si>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</si>
  <si>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</si>
  <si>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</si>
  <si>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</si>
  <si>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</si>
  <si>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</si>
  <si>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</si>
  <si>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</si>
  <si>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</si>
  <si>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</si>
  <si>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</si>
  <si>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</si>
  <si>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</si>
  <si>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</si>
  <si>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</si>
  <si>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</si>
  <si>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</si>
  <si>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</si>
  <si>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</si>
  <si>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</si>
  <si>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</si>
  <si>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</si>
  <si>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</si>
  <si>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</si>
  <si>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</si>
  <si>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</si>
  <si>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</si>
  <si>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</si>
  <si>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</si>
  <si>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</si>
  <si>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</si>
  <si>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</si>
  <si>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</si>
  <si>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</si>
  <si>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</si>
  <si>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</si>
  <si>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</si>
  <si>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</si>
  <si>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</si>
  <si>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</si>
  <si>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</si>
  <si>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</si>
  <si>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</si>
  <si>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</si>
  <si>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</si>
  <si>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</si>
  <si>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</si>
  <si>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</si>
  <si>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</si>
  <si>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</si>
  <si>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</si>
  <si>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</si>
  <si>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</si>
  <si>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</si>
  <si>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</si>
  <si>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</si>
  <si>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</si>
  <si>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</si>
  <si>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</si>
  <si>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</si>
  <si>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</si>
  <si>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</si>
  <si>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</si>
  <si>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</si>
  <si>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</si>
  <si>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</si>
  <si>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</si>
  <si>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</si>
  <si>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</si>
  <si>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</si>
  <si>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</si>
  <si>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</si>
  <si>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</si>
  <si>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</si>
  <si>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</si>
  <si>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</si>
  <si>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</si>
  <si>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</si>
  <si>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</si>
  <si>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</si>
  <si>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</si>
  <si>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</si>
  <si>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</si>
  <si>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</si>
  <si>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</si>
  <si>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</si>
  <si>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</si>
  <si>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</si>
  <si>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</si>
  <si>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</si>
  <si>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</si>
  <si>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</si>
  <si>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</si>
  <si>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</si>
  <si>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</si>
  <si>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</si>
  <si>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</si>
  <si>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</si>
  <si>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</si>
  <si>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</si>
  <si>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</si>
  <si>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</si>
  <si>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</si>
  <si>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</si>
  <si>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</si>
  <si>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</si>
  <si>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</si>
  <si>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</si>
  <si>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</si>
  <si>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</si>
  <si>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</si>
  <si>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</si>
  <si>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</si>
  <si>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</si>
  <si>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</si>
  <si>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</si>
  <si>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</si>
  <si>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</si>
  <si>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</si>
  <si>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</si>
  <si>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</si>
  <si>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</si>
  <si>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</si>
  <si>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</si>
  <si>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</si>
  <si>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</si>
  <si>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</si>
  <si>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</si>
  <si>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</si>
  <si>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</si>
  <si>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</si>
  <si>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</si>
  <si>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</si>
  <si>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</si>
  <si>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</si>
  <si>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</si>
  <si>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</si>
  <si>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</si>
  <si>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</si>
  <si>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</si>
  <si>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</si>
  <si>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</si>
  <si>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</si>
  <si>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</si>
  <si>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</si>
  <si>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</si>
  <si>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</si>
  <si>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</si>
  <si>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</si>
  <si>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</si>
  <si>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</si>
  <si>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</si>
  <si>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</si>
  <si>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</si>
  <si>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</si>
  <si>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</si>
  <si>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</si>
  <si>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</si>
  <si>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</si>
  <si>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</si>
  <si>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</si>
  <si>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</si>
  <si>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</si>
  <si>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</si>
  <si>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</si>
  <si>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</si>
  <si>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</si>
  <si>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</si>
  <si>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</si>
  <si>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</si>
  <si>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</si>
  <si>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</si>
  <si>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</si>
  <si>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</si>
  <si>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</si>
  <si>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</si>
  <si>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</si>
  <si>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</si>
  <si>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</si>
  <si>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</si>
  <si>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</si>
  <si>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</si>
  <si>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</si>
  <si>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</si>
  <si>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</si>
  <si>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</si>
  <si>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</si>
  <si>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</si>
  <si>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</si>
  <si>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</si>
  <si>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</si>
  <si>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</si>
  <si>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</si>
  <si>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</si>
  <si>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</si>
  <si>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</si>
  <si>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</si>
  <si>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</si>
  <si>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</si>
  <si>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</si>
  <si>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</si>
  <si>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</si>
  <si>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</si>
  <si>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</si>
  <si>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</si>
  <si>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</si>
  <si>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</si>
  <si>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</si>
  <si>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</si>
  <si>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</si>
  <si>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</si>
  <si>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</si>
  <si>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</si>
  <si>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</si>
  <si>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</si>
  <si>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</si>
  <si>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</si>
  <si>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</si>
  <si>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</si>
  <si>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</si>
  <si>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</si>
  <si>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</si>
  <si>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</si>
  <si>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</si>
  <si>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</si>
  <si>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</si>
  <si>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</si>
  <si>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</si>
  <si>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</si>
  <si>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</si>
  <si>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</si>
  <si>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</si>
  <si>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</si>
  <si>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</si>
  <si>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</si>
  <si>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</si>
  <si>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</si>
  <si>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</si>
  <si>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</si>
  <si>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</si>
  <si>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</si>
  <si>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</si>
  <si>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</si>
  <si>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</si>
  <si>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</si>
  <si>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</si>
  <si>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</si>
  <si>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</si>
  <si>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</si>
  <si>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</si>
  <si>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</si>
  <si>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</si>
  <si>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</si>
  <si>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</si>
  <si>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</si>
  <si>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</si>
  <si>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</si>
  <si>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</si>
  <si>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</si>
  <si>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</si>
  <si>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</si>
  <si>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</si>
  <si>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</si>
  <si>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</si>
  <si>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</si>
  <si>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</si>
  <si>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</si>
  <si>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</si>
  <si>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</si>
  <si>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</si>
  <si>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</si>
  <si>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</si>
  <si>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</si>
  <si>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</si>
  <si>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</si>
  <si>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</si>
  <si>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</si>
  <si>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</si>
  <si>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</si>
  <si>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</si>
  <si>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</si>
  <si>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</si>
  <si>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</si>
  <si>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</si>
  <si>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</si>
  <si>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</si>
  <si>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</si>
  <si>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</si>
  <si>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</si>
  <si>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</si>
  <si>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</si>
  <si>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</si>
  <si>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</si>
  <si>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</si>
  <si>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</si>
  <si>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</si>
  <si>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</si>
  <si>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</si>
  <si>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</si>
  <si>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</si>
  <si>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</si>
  <si>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</si>
  <si>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</si>
  <si>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</si>
  <si>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</si>
  <si>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</si>
  <si>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</si>
  <si>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</si>
  <si>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</si>
  <si>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</si>
  <si>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</si>
  <si>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</si>
  <si>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</si>
  <si>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</si>
  <si>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</si>
  <si>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</si>
  <si>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</si>
  <si>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</si>
  <si>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</si>
  <si>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</si>
  <si>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</si>
  <si>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</si>
  <si>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</si>
  <si>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</si>
  <si>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</si>
  <si>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</si>
  <si>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</si>
  <si>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</si>
  <si>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</si>
  <si>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</si>
  <si>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</si>
  <si>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</si>
  <si>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</si>
  <si>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</si>
  <si>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</si>
  <si>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</si>
  <si>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</si>
  <si>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</si>
  <si>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</si>
  <si>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</si>
  <si>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</si>
  <si>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</si>
  <si>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</si>
  <si>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</si>
  <si>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</si>
  <si>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</si>
  <si>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</si>
  <si>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</si>
  <si>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</si>
  <si>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</si>
  <si>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</si>
  <si>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</si>
  <si>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</si>
  <si>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</si>
  <si>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</si>
  <si>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</si>
  <si>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</si>
  <si>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</si>
  <si>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</si>
  <si>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</si>
  <si>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</si>
  <si>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</si>
  <si>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</si>
  <si>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</si>
  <si>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</si>
  <si>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</si>
  <si>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</si>
  <si>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</si>
  <si>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</si>
  <si>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</si>
  <si>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</si>
  <si>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</si>
  <si>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</si>
  <si>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</si>
  <si>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</si>
  <si>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</si>
  <si>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</si>
  <si>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</si>
  <si>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</si>
  <si>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</si>
  <si>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</si>
  <si>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</si>
  <si>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</si>
  <si>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</si>
  <si>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</si>
  <si>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</si>
  <si>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</si>
  <si>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</si>
  <si>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</si>
  <si>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</si>
  <si>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</si>
  <si>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</si>
  <si>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</si>
  <si>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</si>
  <si>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</si>
  <si>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</si>
  <si>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</si>
  <si>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</si>
  <si>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</si>
  <si>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</si>
  <si>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</si>
  <si>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</si>
  <si>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</si>
  <si>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</si>
  <si>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</si>
  <si>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</si>
  <si>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</si>
  <si>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</si>
  <si>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</si>
  <si>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</si>
  <si>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</si>
  <si>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</si>
  <si>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</si>
  <si>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</si>
  <si>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</si>
  <si>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</si>
  <si>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</si>
  <si>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</si>
  <si>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</si>
  <si>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</si>
  <si>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</si>
  <si>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</si>
  <si>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</si>
  <si>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</si>
  <si>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</si>
  <si>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</si>
  <si>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</si>
  <si>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</si>
  <si>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</si>
  <si>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</si>
  <si>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</si>
  <si>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</si>
  <si>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</si>
  <si>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</si>
  <si>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</si>
  <si>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</si>
  <si>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</si>
  <si>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</si>
  <si>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</si>
  <si>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</si>
  <si>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</si>
  <si>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</si>
  <si>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</si>
  <si>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</si>
  <si>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</si>
  <si>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</si>
  <si>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</si>
  <si>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</si>
  <si>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</si>
  <si>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</si>
  <si>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</si>
  <si>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</si>
  <si>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</si>
  <si>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</si>
  <si>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</si>
  <si>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</si>
  <si>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</si>
  <si>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</si>
  <si>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</si>
  <si>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</si>
  <si>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</si>
  <si>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</si>
  <si>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</si>
  <si>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</si>
  <si>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</si>
  <si>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</si>
  <si>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</si>
  <si>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</si>
  <si>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</si>
  <si>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</si>
  <si>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</si>
  <si>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</si>
  <si>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</si>
  <si>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</si>
  <si>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</si>
  <si>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</si>
  <si>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</si>
  <si>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</si>
  <si>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</si>
  <si>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</si>
  <si>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</si>
  <si>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</si>
  <si>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</si>
  <si>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</si>
  <si>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</si>
  <si>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</si>
  <si>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</si>
  <si>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</si>
  <si>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</si>
  <si>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</si>
  <si>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</si>
  <si>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</si>
  <si>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</si>
  <si>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</si>
  <si>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</si>
  <si>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</si>
  <si>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</si>
  <si>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</si>
  <si>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</si>
  <si>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</si>
  <si>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</si>
  <si>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</si>
  <si>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</si>
  <si>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</si>
  <si>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</si>
  <si>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</si>
  <si>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</si>
  <si>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</si>
  <si>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</si>
  <si>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</si>
  <si>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</si>
  <si>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</si>
  <si>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</si>
  <si>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</si>
  <si>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</si>
  <si>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</si>
  <si>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</si>
  <si>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</si>
  <si>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</si>
  <si>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</si>
  <si>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</si>
  <si>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</si>
  <si>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</si>
  <si>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</si>
  <si>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</si>
  <si>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</si>
  <si>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</si>
  <si>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</si>
  <si>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</si>
  <si>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</si>
  <si>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</si>
  <si>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</si>
  <si>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</si>
  <si>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</si>
  <si>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</si>
  <si>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</si>
  <si>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</si>
  <si>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</si>
  <si>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</si>
  <si>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</si>
  <si>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</si>
  <si>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</si>
  <si>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</si>
  <si>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</si>
  <si>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</si>
  <si>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</si>
  <si>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</si>
  <si>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</si>
  <si>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</si>
  <si>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</si>
  <si>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</si>
  <si>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</si>
  <si>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</si>
  <si>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</si>
  <si>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</si>
  <si>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</si>
  <si>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</si>
  <si>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</si>
  <si>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</si>
  <si>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</si>
  <si>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</si>
  <si>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</si>
  <si>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</si>
  <si>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</si>
  <si>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</si>
  <si>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</si>
  <si>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</si>
  <si>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</si>
  <si>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</si>
  <si>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</si>
  <si>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</si>
  <si>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</si>
  <si>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</si>
  <si>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</si>
  <si>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</si>
  <si>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</si>
  <si>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</si>
  <si>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</si>
  <si>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</si>
  <si>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</si>
  <si>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</si>
  <si>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</si>
  <si>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</si>
  <si>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</si>
  <si>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</si>
  <si>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</si>
  <si>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</si>
  <si>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</si>
  <si>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</si>
  <si>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</si>
  <si>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</si>
  <si>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</si>
  <si>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</si>
  <si>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</si>
  <si>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</si>
  <si>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</si>
  <si>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</si>
  <si>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</si>
  <si>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</si>
  <si>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</si>
  <si>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</si>
  <si>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</si>
  <si>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</si>
  <si>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</si>
  <si>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</si>
  <si>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</si>
  <si>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</si>
  <si>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</si>
  <si>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</si>
  <si>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</si>
  <si>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</si>
  <si>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</si>
  <si>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</si>
  <si>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</si>
  <si>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</si>
  <si>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</si>
  <si>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</si>
  <si>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</si>
  <si>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</si>
  <si>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</si>
  <si>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</si>
  <si>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</si>
  <si>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</si>
  <si>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</si>
  <si>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</si>
  <si>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</si>
  <si>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</si>
  <si>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</si>
  <si>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</si>
  <si>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</si>
  <si>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</si>
  <si>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</si>
  <si>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</si>
  <si>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</si>
  <si>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</si>
  <si>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</si>
  <si>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</si>
  <si>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</si>
  <si>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</si>
  <si>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</si>
  <si>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</si>
  <si>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</si>
  <si>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</si>
  <si>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</si>
  <si>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</si>
  <si>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</si>
  <si>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</si>
  <si>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</si>
  <si>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</si>
  <si>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</si>
  <si>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</si>
  <si>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</si>
  <si>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</si>
  <si>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</si>
  <si>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</si>
  <si>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</si>
  <si>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</si>
  <si>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</si>
  <si>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</si>
  <si>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</si>
  <si>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</si>
  <si>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</si>
  <si>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</si>
  <si>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</si>
  <si>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</si>
  <si>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</si>
  <si>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</si>
  <si>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</si>
  <si>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</si>
  <si>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</si>
  <si>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</si>
  <si>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</si>
  <si>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</si>
  <si>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</si>
  <si>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</si>
  <si>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</si>
  <si>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</si>
  <si>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</si>
  <si>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</si>
  <si>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</si>
  <si>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</si>
  <si>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</si>
  <si>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</si>
  <si>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</si>
  <si>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</si>
  <si>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</si>
  <si>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</si>
  <si>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</si>
  <si>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</si>
  <si>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</si>
  <si>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</si>
  <si>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</si>
  <si>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</si>
  <si>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</si>
  <si>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</si>
  <si>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</si>
  <si>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</si>
  <si>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</si>
  <si>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</si>
  <si>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</si>
  <si>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</si>
  <si>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</si>
  <si>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</si>
  <si>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</si>
  <si>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</si>
  <si>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</si>
  <si>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</si>
  <si>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</si>
  <si>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</si>
  <si>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</si>
  <si>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</si>
  <si>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</si>
  <si>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</si>
  <si>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</si>
  <si>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</si>
  <si>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</si>
  <si>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</si>
  <si>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</si>
  <si>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</si>
  <si>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</si>
  <si>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</si>
  <si>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</si>
  <si>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</si>
  <si>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</si>
  <si>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</si>
  <si>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</si>
  <si>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</si>
  <si>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</si>
  <si>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</si>
  <si>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</si>
  <si>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</si>
  <si>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</si>
  <si>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</si>
  <si>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</si>
  <si>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</si>
  <si>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</si>
  <si>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</si>
  <si>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</si>
  <si>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</si>
  <si>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</si>
  <si>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</si>
  <si>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</si>
  <si>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</si>
  <si>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</si>
  <si>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</si>
  <si>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</si>
  <si>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</si>
  <si>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</si>
  <si>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</si>
  <si>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</si>
  <si>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</si>
  <si>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</si>
  <si>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</si>
  <si>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</si>
  <si>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</si>
  <si>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</si>
  <si>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</si>
  <si>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</si>
  <si>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</si>
  <si>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</si>
  <si>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</si>
  <si>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</si>
  <si>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</si>
  <si>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</si>
  <si>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</si>
  <si>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</si>
  <si>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</si>
  <si>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</si>
  <si>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</si>
  <si>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</si>
  <si>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</si>
  <si>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</si>
  <si>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</si>
  <si>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</si>
  <si>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</si>
  <si>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</si>
  <si>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</si>
  <si>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</si>
  <si>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</si>
  <si>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</si>
  <si>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</si>
  <si>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</si>
  <si>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</si>
  <si>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</si>
  <si>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</si>
  <si>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</si>
  <si>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</si>
  <si>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</si>
  <si>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</si>
  <si>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</si>
  <si>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</si>
  <si>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</si>
  <si>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</si>
  <si>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</si>
  <si>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</si>
  <si>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</si>
  <si>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</si>
  <si>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</si>
  <si>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</si>
  <si>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</si>
  <si>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</si>
  <si>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</si>
  <si>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</si>
  <si>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</si>
  <si>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</si>
  <si>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</si>
  <si>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</si>
  <si>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</si>
  <si>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</si>
  <si>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</si>
  <si>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</si>
  <si>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</si>
  <si>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</si>
  <si>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</si>
  <si>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</si>
  <si>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</si>
  <si>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</si>
  <si>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</si>
  <si>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</si>
  <si>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</si>
  <si>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</si>
  <si>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</si>
  <si>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</si>
  <si>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</si>
  <si>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</si>
  <si>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</si>
  <si>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</si>
  <si>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</si>
  <si>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</si>
  <si>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</si>
  <si>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</si>
  <si>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</si>
  <si>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</si>
  <si>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</si>
  <si>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</si>
  <si>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</si>
  <si>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</si>
  <si>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</si>
  <si>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</si>
  <si>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</si>
  <si>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</si>
  <si>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</si>
  <si>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</si>
  <si>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</si>
  <si>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</si>
  <si>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</si>
  <si>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</si>
  <si>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</si>
  <si>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</si>
  <si>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</si>
  <si>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</si>
  <si>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</si>
  <si>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</si>
  <si>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</si>
  <si>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</si>
  <si>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</si>
  <si>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</si>
  <si>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</si>
  <si>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</si>
  <si>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</si>
  <si>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</si>
  <si>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</si>
  <si>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</si>
  <si>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</si>
  <si>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</si>
  <si>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</si>
  <si>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</si>
  <si>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</si>
  <si>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</si>
  <si>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</si>
  <si>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</si>
  <si>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</si>
  <si>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</si>
  <si>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</si>
  <si>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</si>
  <si>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</si>
  <si>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</si>
  <si>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</si>
  <si>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</si>
  <si>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</si>
  <si>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</si>
  <si>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</si>
  <si>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</si>
  <si>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</si>
  <si>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</si>
  <si>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</si>
  <si>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</si>
  <si>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</si>
  <si>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</si>
  <si>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</si>
  <si>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</si>
  <si>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</si>
  <si>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</si>
  <si>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</si>
  <si>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</si>
  <si>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</si>
  <si>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</si>
  <si>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</si>
  <si>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</si>
  <si>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</si>
  <si>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</si>
  <si>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</si>
  <si>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</si>
  <si>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</si>
  <si>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</si>
  <si>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</si>
  <si>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</si>
  <si>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</si>
  <si>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</si>
  <si>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</si>
  <si>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</si>
  <si>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</si>
  <si>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</si>
  <si>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</si>
  <si>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</si>
  <si>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</si>
  <si>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</si>
  <si>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</si>
  <si>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</si>
  <si>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</si>
  <si>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</si>
  <si>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</si>
  <si>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</si>
  <si>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</si>
  <si>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</si>
  <si>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</si>
  <si>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</si>
  <si>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</si>
  <si>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</si>
  <si>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</si>
  <si>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</si>
  <si>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</si>
  <si>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</si>
  <si>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</si>
  <si>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</si>
  <si>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</si>
  <si>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</si>
  <si>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</si>
  <si>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</si>
  <si>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</si>
  <si>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</si>
  <si>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</si>
  <si>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</si>
  <si>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</si>
  <si>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</si>
  <si>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</si>
  <si>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</si>
  <si>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</si>
  <si>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</si>
  <si>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</si>
  <si>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</si>
  <si>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</si>
  <si>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</si>
  <si>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</si>
  <si>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</si>
  <si>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</si>
  <si>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</si>
  <si>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</si>
  <si>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</si>
  <si>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</si>
  <si>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</si>
  <si>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</si>
  <si>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</si>
  <si>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</si>
  <si>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</si>
  <si>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</si>
  <si>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</si>
  <si>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</si>
  <si>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</si>
  <si>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</si>
  <si>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</si>
  <si>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</si>
  <si>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</si>
  <si>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</si>
  <si>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</si>
  <si>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</si>
  <si>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</si>
  <si>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</si>
  <si>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</si>
  <si>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</si>
  <si>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</si>
  <si>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</si>
  <si>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</si>
  <si>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</si>
  <si>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</si>
  <si>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</si>
  <si>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</si>
  <si>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</si>
  <si>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</si>
  <si>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</si>
  <si>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</si>
  <si>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</si>
  <si>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</si>
  <si>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</si>
  <si>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</si>
  <si>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</si>
  <si>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</si>
  <si>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</si>
  <si>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</si>
  <si>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</si>
  <si>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</si>
  <si>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</si>
  <si>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</si>
  <si>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</si>
  <si>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</si>
  <si>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</si>
  <si>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</si>
  <si>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</si>
  <si>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</si>
  <si>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</si>
  <si>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</si>
  <si>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</si>
  <si>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</si>
  <si>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</si>
  <si>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</si>
  <si>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</si>
  <si>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</si>
  <si>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</si>
  <si>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</si>
  <si>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</si>
  <si>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</si>
  <si>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</si>
  <si>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</si>
  <si>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</si>
  <si>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</si>
  <si>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</si>
  <si>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</si>
  <si>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</si>
  <si>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</si>
  <si>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</si>
  <si>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</si>
  <si>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</si>
  <si>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</si>
  <si>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</si>
  <si>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</si>
  <si>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</si>
  <si>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</si>
  <si>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</si>
  <si>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</si>
  <si>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</si>
  <si>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</si>
  <si>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</si>
  <si>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</si>
  <si>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</si>
  <si>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</si>
  <si>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</si>
  <si>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</si>
  <si>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</si>
  <si>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</si>
  <si>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</si>
  <si>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</si>
  <si>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</si>
  <si>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</si>
  <si>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</si>
  <si>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</si>
  <si>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</si>
  <si>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</si>
  <si>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</si>
  <si>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</si>
  <si>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</si>
  <si>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</si>
  <si>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</si>
  <si>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</si>
  <si>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</si>
  <si>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</si>
  <si>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</si>
  <si>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</si>
  <si>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</si>
  <si>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</si>
  <si>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</si>
  <si>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</si>
  <si>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</si>
  <si>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</si>
  <si>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</si>
  <si>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</si>
  <si>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</si>
  <si>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</si>
  <si>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</si>
  <si>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</si>
  <si>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</si>
  <si>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</si>
  <si>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</si>
  <si>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</si>
  <si>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</si>
  <si>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</si>
  <si>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</si>
  <si>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</si>
  <si>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</si>
  <si>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</si>
  <si>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</si>
  <si>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</si>
  <si>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</si>
  <si>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</si>
  <si>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</si>
  <si>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</si>
  <si>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</si>
  <si>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</si>
  <si>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</si>
  <si>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</si>
  <si>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</si>
  <si>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</si>
  <si>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</si>
  <si>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</si>
  <si>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</si>
  <si>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</si>
  <si>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</si>
  <si>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</si>
  <si>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</si>
  <si>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</si>
  <si>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</si>
  <si>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</si>
  <si>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</si>
  <si>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</si>
  <si>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</si>
  <si>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</si>
  <si>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</si>
  <si>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</si>
  <si>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</si>
  <si>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</si>
  <si>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</si>
  <si>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</si>
  <si>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</si>
  <si>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</si>
  <si>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</si>
  <si>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</si>
  <si>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</si>
  <si>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</si>
  <si>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</si>
  <si>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</si>
  <si>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</si>
  <si>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</si>
  <si>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</si>
  <si>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</si>
  <si>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</si>
  <si>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</si>
  <si>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</si>
  <si>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</si>
  <si>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</si>
  <si>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</si>
  <si>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</si>
  <si>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</si>
  <si>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</si>
  <si>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</si>
  <si>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</si>
  <si>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</si>
  <si>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</si>
  <si>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</si>
  <si>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</si>
  <si>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</si>
  <si>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</si>
  <si>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</si>
  <si>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</si>
  <si>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</si>
  <si>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</si>
  <si>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</si>
  <si>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</si>
  <si>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</si>
  <si>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</si>
  <si>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</si>
  <si>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</si>
  <si>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</si>
  <si>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</si>
  <si>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</si>
  <si>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</si>
  <si>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</si>
  <si>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</si>
  <si>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</si>
  <si>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</si>
  <si>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</si>
  <si>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</si>
  <si>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</si>
  <si>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</si>
  <si>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</si>
  <si>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</si>
  <si>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</si>
  <si>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</si>
  <si>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</si>
  <si>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</si>
  <si>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</si>
  <si>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</si>
  <si>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</si>
  <si>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</si>
  <si>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</si>
  <si>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</si>
  <si>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</si>
  <si>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</si>
  <si>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</si>
  <si>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</si>
  <si>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</si>
  <si>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</si>
  <si>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</si>
  <si>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</si>
  <si>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</si>
  <si>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</si>
  <si>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</si>
  <si>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</si>
  <si>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</si>
  <si>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</si>
  <si>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</si>
  <si>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</si>
  <si>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</si>
  <si>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</si>
  <si>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</si>
  <si>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</si>
  <si>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</si>
  <si>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</si>
  <si>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</si>
  <si>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</si>
  <si>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</si>
  <si>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</si>
  <si>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</si>
  <si>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</si>
  <si>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</si>
  <si>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</si>
  <si>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</si>
  <si>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</si>
  <si>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</si>
  <si>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</si>
  <si>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</si>
  <si>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</si>
  <si>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</si>
  <si>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</si>
  <si>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</si>
  <si>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</si>
  <si>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</si>
  <si>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</si>
  <si>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</si>
  <si>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</si>
  <si>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</si>
  <si>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</si>
  <si>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</si>
  <si>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</si>
  <si>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</si>
  <si>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</si>
  <si>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</si>
  <si>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</si>
  <si>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</si>
  <si>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</si>
  <si>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</si>
  <si>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</si>
  <si>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</si>
  <si>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</si>
  <si>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</si>
  <si>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</si>
  <si>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</si>
  <si>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</si>
  <si>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</si>
  <si>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</si>
  <si>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</si>
  <si>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</si>
  <si>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</si>
  <si>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</si>
  <si>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</si>
  <si>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</si>
  <si>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</si>
  <si>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</si>
  <si>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</si>
  <si>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</si>
  <si>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</si>
  <si>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</si>
  <si>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</si>
  <si>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</si>
  <si>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</si>
  <si>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</si>
  <si>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</si>
  <si>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</si>
  <si>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</si>
  <si>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</si>
  <si>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</si>
  <si>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</si>
  <si>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</si>
  <si>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</si>
  <si>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</si>
  <si>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</si>
  <si>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</si>
  <si>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</si>
  <si>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</si>
  <si>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</si>
  <si>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</si>
  <si>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</si>
  <si>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</si>
  <si>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</si>
  <si>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</si>
  <si>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</si>
  <si>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</si>
  <si>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</si>
  <si>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</si>
  <si>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</si>
  <si>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</si>
  <si>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</si>
  <si>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</si>
  <si>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</si>
  <si>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</si>
  <si>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</si>
  <si>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</si>
  <si>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</si>
  <si>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</si>
  <si>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</si>
  <si>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</si>
  <si>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</si>
  <si>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</si>
  <si>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</si>
  <si>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</si>
  <si>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</si>
  <si>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</si>
  <si>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</si>
  <si>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</si>
  <si>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</si>
  <si>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</si>
  <si>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</si>
  <si>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</si>
  <si>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</si>
  <si>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</si>
  <si>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</si>
  <si>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</si>
  <si>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</si>
  <si>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</si>
  <si>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</si>
  <si>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</si>
  <si>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</si>
  <si>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</si>
  <si>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</si>
  <si>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</si>
  <si>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</si>
  <si>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</si>
  <si>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</si>
  <si>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</si>
  <si>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</si>
  <si>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</si>
  <si>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</si>
  <si>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</si>
  <si>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</si>
  <si>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</si>
  <si>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</si>
  <si>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</si>
  <si>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</si>
  <si>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</si>
  <si>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</si>
  <si>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</si>
  <si>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</si>
  <si>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</si>
  <si>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</si>
  <si>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</si>
  <si>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</si>
  <si>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</si>
  <si>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</si>
  <si>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</si>
  <si>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</si>
  <si>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</si>
  <si>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</si>
  <si>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</si>
  <si>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</si>
  <si>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</si>
  <si>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</si>
  <si>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</si>
  <si>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</si>
  <si>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</si>
  <si>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</si>
  <si>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</si>
  <si>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</si>
  <si>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</si>
  <si>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</si>
  <si>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</si>
  <si>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</si>
  <si>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</si>
  <si>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</si>
  <si>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</si>
  <si>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</si>
  <si>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</si>
  <si>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</si>
  <si>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</si>
  <si>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</si>
  <si>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</si>
  <si>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</si>
  <si>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</si>
  <si>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</si>
  <si>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</si>
  <si>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</si>
  <si>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</si>
  <si>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</si>
  <si>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</si>
  <si>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</si>
  <si>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</si>
  <si>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</si>
  <si>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</si>
  <si>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</si>
  <si>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</si>
  <si>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</si>
  <si>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</si>
  <si>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</si>
  <si>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</si>
  <si>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</si>
  <si>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</si>
  <si>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</si>
  <si>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</si>
  <si>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</si>
  <si>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</si>
  <si>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</si>
  <si>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</si>
  <si>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</si>
  <si>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</si>
  <si>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</si>
  <si>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</si>
  <si>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</si>
  <si>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</si>
  <si>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</si>
  <si>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</si>
  <si>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</si>
  <si>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</si>
  <si>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</si>
  <si>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</si>
  <si>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</si>
  <si>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</si>
  <si>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</si>
  <si>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</si>
  <si>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</si>
  <si>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</si>
  <si>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</si>
  <si>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</si>
  <si>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</si>
  <si>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</si>
  <si>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</si>
  <si>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</si>
  <si>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</si>
  <si>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</si>
  <si>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</si>
  <si>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</si>
  <si>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</si>
  <si>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</si>
  <si>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</si>
  <si>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</si>
  <si>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</si>
  <si>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</si>
  <si>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</si>
  <si>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</si>
  <si>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</si>
  <si>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</si>
  <si>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</si>
  <si>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</si>
  <si>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</si>
  <si>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</si>
  <si>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</si>
  <si>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</si>
  <si>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</si>
  <si>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</si>
  <si>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</si>
  <si>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</si>
  <si>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</si>
  <si>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</si>
  <si>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</si>
  <si>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</si>
  <si>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</si>
  <si>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</si>
  <si>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</si>
  <si>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</si>
  <si>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</si>
  <si>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</si>
  <si>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</si>
  <si>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</si>
  <si>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</si>
  <si>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</si>
  <si>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</si>
  <si>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</si>
  <si>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</si>
  <si>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</si>
  <si>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</si>
  <si>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</si>
  <si>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</si>
  <si>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</si>
  <si>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</si>
  <si>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</si>
  <si>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</si>
  <si>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</si>
  <si>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</si>
  <si>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</si>
  <si>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</si>
  <si>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</si>
  <si>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</si>
  <si>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</si>
  <si>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</si>
  <si>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</si>
  <si>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</si>
  <si>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</si>
  <si>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</si>
  <si>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</si>
  <si>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</si>
  <si>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</si>
  <si>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</si>
  <si>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</si>
  <si>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</si>
  <si>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</si>
  <si>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</si>
  <si>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</si>
  <si>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</si>
  <si>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</si>
  <si>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</si>
  <si>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</si>
  <si>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</si>
  <si>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</si>
  <si>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</si>
  <si>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</si>
  <si>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</si>
  <si>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</si>
  <si>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</si>
  <si>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</si>
  <si>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</si>
  <si>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</si>
  <si>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</si>
  <si>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</si>
  <si>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</si>
  <si>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</si>
  <si>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</si>
  <si>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</si>
  <si>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</si>
  <si>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</si>
  <si>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</si>
  <si>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</si>
  <si>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</si>
  <si>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</si>
  <si>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</si>
  <si>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</si>
  <si>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</si>
  <si>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</si>
  <si>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</si>
  <si>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</si>
  <si>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</si>
  <si>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</si>
  <si>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</si>
  <si>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</si>
  <si>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</si>
  <si>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</si>
  <si>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</si>
  <si>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</si>
  <si>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</si>
  <si>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</si>
  <si>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</si>
  <si>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</si>
  <si>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</si>
  <si>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</si>
  <si>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</si>
  <si>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</si>
  <si>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</si>
  <si>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</si>
  <si>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</si>
  <si>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</si>
  <si>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</si>
  <si>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</si>
  <si>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</si>
  <si>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</si>
  <si>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</si>
  <si>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</si>
  <si>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</si>
  <si>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</si>
  <si>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</si>
  <si>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</si>
  <si>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</si>
  <si>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</si>
  <si>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</si>
  <si>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</si>
  <si>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</si>
  <si>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</si>
  <si>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</si>
  <si>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</si>
  <si>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</si>
  <si>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</si>
  <si>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</si>
  <si>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</si>
  <si>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</si>
  <si>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</si>
  <si>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</si>
  <si>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</si>
  <si>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</si>
  <si>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</si>
  <si>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</si>
  <si>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</si>
  <si>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</si>
  <si>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</si>
  <si>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</si>
  <si>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</si>
  <si>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</si>
  <si>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</si>
  <si>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</si>
  <si>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</si>
  <si>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</si>
  <si>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</si>
  <si>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</si>
  <si>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</si>
  <si>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</si>
  <si>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</si>
  <si>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</si>
  <si>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</si>
  <si>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</si>
  <si>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</si>
  <si>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</si>
  <si>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</si>
  <si>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</si>
  <si>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</si>
  <si>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</si>
  <si>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</si>
  <si>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</si>
  <si>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</si>
  <si>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</si>
  <si>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</si>
  <si>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</si>
  <si>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</si>
  <si>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</si>
  <si>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</si>
  <si>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</si>
  <si>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</si>
  <si>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</si>
  <si>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</si>
  <si>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</si>
  <si>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</si>
  <si>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</si>
  <si>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</si>
  <si>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</si>
  <si>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</si>
  <si>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</si>
  <si>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</si>
  <si>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</si>
  <si>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</si>
  <si>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</si>
  <si>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</si>
  <si>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</si>
  <si>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</si>
  <si>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</si>
  <si>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</si>
  <si>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</si>
  <si>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</si>
  <si>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</si>
  <si>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</si>
  <si>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</si>
  <si>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</si>
  <si>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</si>
  <si>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</si>
  <si>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</si>
  <si>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</si>
  <si>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</si>
  <si>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</si>
  <si>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</si>
  <si>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</si>
  <si>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</si>
  <si>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</si>
  <si>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</si>
  <si>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</si>
  <si>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</si>
  <si>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</si>
  <si>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</si>
  <si>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</si>
  <si>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</si>
  <si>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</si>
  <si>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</si>
  <si>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</si>
  <si>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</si>
  <si>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</si>
  <si>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</si>
  <si>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</si>
  <si>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</si>
  <si>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</si>
  <si>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</si>
  <si>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</si>
  <si>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</si>
  <si>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</si>
  <si>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</si>
  <si>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</si>
  <si>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</si>
  <si>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</si>
  <si>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</si>
  <si>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</si>
  <si>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</si>
  <si>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</si>
  <si>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</si>
  <si>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</si>
  <si>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</si>
  <si>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</si>
  <si>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</si>
  <si>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</si>
  <si>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</si>
  <si>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</si>
  <si>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</si>
  <si>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</si>
  <si>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</si>
  <si>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</si>
  <si>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</si>
  <si>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</si>
  <si>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</si>
  <si>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</si>
  <si>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</si>
  <si>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</si>
  <si>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</si>
  <si>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</si>
  <si>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</si>
  <si>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</si>
  <si>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</si>
  <si>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</si>
  <si>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</si>
  <si>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</si>
  <si>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</si>
  <si>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</si>
  <si>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</si>
  <si>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</si>
  <si>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</si>
  <si>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</si>
  <si>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</si>
  <si>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</si>
  <si>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</si>
  <si>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</si>
  <si>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</si>
  <si>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</si>
  <si>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</si>
  <si>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</si>
  <si>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</si>
  <si>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</si>
  <si>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</si>
  <si>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</si>
  <si>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</si>
  <si>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</si>
  <si>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</si>
  <si>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</si>
  <si>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</si>
  <si>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</si>
  <si>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</si>
  <si>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</si>
  <si>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</si>
  <si>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</si>
  <si>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</si>
  <si>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</si>
  <si>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</si>
  <si>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</si>
  <si>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</si>
  <si>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</si>
  <si>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</si>
  <si>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</si>
  <si>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</si>
  <si>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</si>
  <si>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</si>
  <si>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</si>
  <si>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</si>
  <si>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</si>
  <si>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</si>
  <si>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</si>
  <si>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</si>
  <si>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</si>
  <si>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</si>
  <si>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</si>
  <si>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</si>
  <si>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</si>
  <si>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</si>
  <si>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</si>
  <si>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</si>
  <si>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</si>
  <si>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</si>
  <si>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</si>
  <si>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</si>
  <si>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</si>
  <si>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</si>
  <si>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</si>
  <si>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</si>
  <si>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</si>
  <si>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</si>
  <si>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</si>
  <si>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</si>
  <si>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</si>
  <si>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</si>
  <si>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</si>
  <si>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</si>
  <si>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</si>
  <si>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</si>
  <si>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</si>
  <si>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</si>
  <si>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</si>
  <si>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</si>
  <si>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</si>
  <si>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</si>
  <si>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</si>
  <si>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</si>
  <si>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</si>
  <si>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</si>
  <si>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</si>
  <si>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</si>
  <si>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</si>
  <si>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</si>
  <si>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</si>
  <si>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</si>
  <si>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</si>
  <si>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</si>
  <si>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</si>
  <si>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</si>
  <si>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</si>
  <si>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</si>
  <si>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</si>
  <si>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</si>
  <si>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</si>
  <si>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</si>
  <si>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</si>
  <si>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</si>
  <si>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</si>
  <si>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</si>
  <si>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</si>
  <si>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</si>
  <si>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</si>
  <si>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</si>
  <si>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</si>
  <si>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</si>
  <si>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</si>
  <si>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</si>
  <si>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</si>
  <si>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</si>
  <si>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</si>
  <si>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</si>
  <si>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</si>
  <si>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</si>
  <si>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</si>
  <si>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</si>
  <si>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</si>
  <si>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</si>
  <si>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</si>
  <si>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</si>
  <si>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</si>
  <si>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</si>
  <si>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</si>
  <si>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</si>
  <si>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</si>
  <si>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</si>
  <si>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</si>
  <si>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</si>
  <si>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</si>
  <si>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</si>
  <si>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</si>
  <si>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</si>
  <si>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</si>
  <si>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</si>
  <si>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</si>
  <si>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</si>
  <si>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</si>
  <si>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</si>
  <si>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</si>
  <si>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</si>
  <si>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</si>
  <si>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</si>
  <si>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</si>
  <si>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</si>
  <si>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</si>
  <si>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</si>
  <si>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</si>
  <si>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</si>
  <si>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</si>
  <si>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</si>
  <si>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</si>
  <si>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</si>
  <si>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</si>
  <si>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</si>
  <si>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</si>
  <si>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</si>
  <si>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</si>
  <si>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</si>
  <si>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</si>
  <si>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</si>
  <si>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</si>
  <si>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</si>
  <si>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</si>
  <si>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</si>
  <si>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</si>
  <si>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</si>
  <si>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</si>
  <si>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</si>
  <si>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</si>
  <si>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</si>
  <si>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</si>
  <si>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</si>
  <si>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</si>
  <si>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</si>
  <si>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</si>
  <si>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</si>
  <si>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</si>
  <si>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</si>
  <si>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</si>
  <si>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</si>
  <si>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</si>
  <si>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</si>
  <si>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</si>
  <si>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</si>
  <si>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</si>
  <si>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</si>
  <si>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</si>
  <si>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</si>
  <si>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</si>
  <si>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</si>
  <si>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</si>
  <si>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</si>
  <si>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</si>
  <si>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</si>
  <si>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</si>
  <si>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</si>
  <si>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</si>
  <si>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</si>
  <si>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</si>
  <si>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</si>
  <si>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</si>
  <si>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</si>
  <si>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</si>
  <si>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</si>
  <si>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</si>
  <si>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</si>
  <si>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</si>
  <si>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</si>
  <si>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</si>
  <si>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</si>
  <si>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</si>
  <si>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</si>
  <si>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</si>
  <si>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</si>
  <si>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</si>
  <si>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</si>
  <si>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</si>
  <si>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</si>
  <si>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</si>
  <si>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</si>
  <si>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</si>
  <si>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</si>
  <si>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</si>
  <si>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</si>
  <si>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</si>
  <si>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</si>
  <si>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</si>
  <si>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</si>
  <si>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</si>
  <si>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</si>
  <si>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</si>
  <si>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</si>
  <si>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</si>
  <si>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</si>
  <si>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</si>
  <si>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</si>
  <si>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</si>
  <si>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</si>
  <si>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</si>
  <si>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</si>
  <si>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</si>
  <si>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</si>
  <si>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</si>
  <si>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</si>
  <si>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</si>
  <si>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</si>
  <si>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</si>
  <si>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</si>
  <si>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</si>
  <si>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</si>
  <si>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</si>
  <si>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</si>
  <si>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</si>
  <si>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</si>
  <si>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</si>
  <si>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</si>
  <si>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</si>
  <si>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</si>
  <si>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</si>
  <si>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</si>
  <si>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</si>
  <si>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</si>
  <si>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</si>
  <si>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</si>
  <si>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</si>
  <si>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</si>
  <si>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</si>
  <si>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</si>
  <si>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</si>
  <si>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</si>
  <si>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</si>
  <si>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</si>
  <si>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</si>
  <si>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</si>
  <si>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</si>
  <si>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</si>
  <si>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</si>
  <si>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</si>
  <si>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</si>
  <si>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</si>
  <si>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</si>
  <si>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</si>
  <si>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</si>
  <si>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</si>
  <si>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</si>
  <si>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</si>
  <si>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</si>
  <si>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</si>
  <si>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</si>
  <si>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</si>
  <si>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</si>
  <si>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</si>
  <si>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</si>
  <si>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</si>
  <si>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</si>
  <si>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</si>
  <si>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</si>
  <si>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</si>
  <si>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</si>
  <si>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</si>
  <si>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</si>
  <si>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</si>
  <si>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</si>
  <si>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</si>
  <si>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</si>
  <si>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</si>
  <si>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</si>
  <si>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</si>
  <si>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</si>
  <si>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</si>
  <si>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</si>
  <si>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</si>
  <si>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</si>
  <si>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</si>
  <si>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</si>
  <si>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</si>
  <si>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</si>
  <si>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</si>
  <si>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</si>
  <si>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</si>
  <si>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</si>
  <si>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</si>
  <si>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</si>
  <si>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</si>
  <si>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</si>
  <si>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</si>
  <si>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</si>
  <si>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</si>
  <si>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</si>
  <si>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</si>
  <si>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</si>
  <si>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</si>
  <si>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</si>
  <si>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</si>
  <si>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</si>
  <si>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</si>
  <si>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</si>
  <si>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</si>
  <si>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</si>
  <si>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</si>
  <si>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</si>
  <si>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</si>
  <si>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</si>
  <si>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</si>
  <si>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</si>
  <si>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</si>
  <si>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</si>
  <si>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</si>
  <si>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</si>
  <si>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</si>
  <si>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</si>
  <si>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</si>
  <si>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</si>
  <si>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</si>
  <si>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</si>
  <si>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</si>
  <si>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</si>
  <si>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</si>
  <si>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</si>
  <si>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</si>
  <si>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</si>
  <si>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</si>
  <si>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</si>
  <si>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</si>
  <si>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</si>
  <si>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</si>
  <si>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</si>
  <si>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</si>
  <si>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</si>
  <si>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</si>
  <si>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</si>
  <si>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</si>
  <si>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</si>
  <si>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</si>
  <si>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</si>
  <si>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</si>
  <si>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</si>
  <si>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</si>
  <si>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</si>
  <si>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</si>
  <si>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</si>
  <si>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</si>
  <si>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</si>
  <si>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</si>
  <si>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</si>
  <si>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</si>
  <si>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</si>
  <si>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</si>
  <si>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</si>
  <si>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</si>
  <si>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</si>
  <si>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</si>
  <si>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</si>
  <si>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</si>
  <si>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</si>
  <si>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</si>
  <si>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</si>
  <si>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</si>
  <si>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</si>
  <si>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</si>
  <si>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</si>
  <si>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</si>
  <si>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</si>
  <si>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</si>
  <si>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</si>
  <si>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</si>
  <si>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</si>
  <si>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</si>
  <si>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</si>
  <si>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</si>
  <si>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</si>
  <si>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</si>
  <si>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</si>
  <si>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</si>
  <si>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</si>
  <si>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</si>
  <si>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</si>
  <si>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</si>
  <si>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</si>
  <si>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</si>
  <si>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</si>
  <si>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</si>
  <si>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</si>
  <si>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</si>
  <si>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</si>
  <si>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</si>
  <si>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</si>
  <si>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</si>
  <si>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</si>
  <si>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</si>
  <si>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</si>
  <si>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</si>
  <si>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</si>
  <si>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</si>
  <si>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</si>
  <si>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</si>
  <si>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</si>
  <si>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</si>
  <si>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</si>
  <si>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</si>
  <si>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</si>
  <si>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</si>
  <si>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</si>
  <si>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</si>
  <si>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</si>
  <si>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</si>
  <si>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</si>
  <si>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</si>
  <si>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</si>
  <si>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</si>
  <si>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</si>
  <si>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</si>
  <si>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</si>
  <si>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</si>
  <si>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</si>
  <si>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</si>
  <si>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</si>
  <si>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</si>
  <si>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</si>
  <si>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</si>
  <si>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</si>
  <si>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</si>
  <si>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</si>
  <si>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</si>
  <si>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</si>
  <si>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</si>
  <si>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</si>
  <si>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</si>
  <si>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</si>
  <si>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</si>
  <si>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</si>
  <si>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</si>
  <si>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</si>
  <si>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</si>
  <si>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</si>
  <si>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</si>
  <si>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</si>
  <si>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</si>
  <si>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</si>
  <si>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</si>
  <si>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</si>
  <si>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</si>
  <si>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</si>
  <si>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</si>
  <si>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</si>
  <si>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</si>
  <si>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</si>
  <si>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</si>
  <si>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</si>
  <si>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</si>
  <si>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</si>
  <si>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</si>
  <si>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</si>
  <si>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</si>
  <si>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</si>
  <si>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</si>
  <si>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</si>
  <si>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</si>
  <si>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</si>
  <si>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</si>
  <si>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</si>
  <si>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</si>
  <si>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</si>
  <si>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</si>
  <si>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</si>
  <si>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</si>
  <si>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</si>
  <si>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</si>
  <si>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</si>
  <si>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</si>
  <si>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</si>
  <si>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</si>
  <si>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</si>
  <si>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</si>
  <si>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</si>
  <si>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</si>
  <si>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</si>
  <si>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</si>
  <si>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</si>
  <si>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</si>
  <si>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</si>
  <si>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</si>
  <si>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</si>
  <si>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</si>
  <si>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</si>
  <si>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</si>
  <si>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</si>
  <si>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</si>
  <si>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</si>
  <si>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</si>
  <si>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</si>
  <si>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</si>
  <si>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</si>
  <si>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</si>
  <si>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</si>
  <si>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</si>
  <si>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</si>
  <si>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</si>
  <si>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</si>
  <si>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</si>
  <si>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</si>
  <si>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</si>
  <si>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</si>
  <si>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</si>
  <si>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</si>
  <si>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</si>
  <si>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</si>
  <si>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</si>
  <si>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</si>
  <si>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</si>
  <si>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</si>
  <si>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</si>
  <si>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</si>
  <si>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</si>
  <si>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</si>
  <si>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</si>
  <si>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</si>
  <si>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</si>
  <si>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</si>
  <si>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</si>
  <si>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</si>
  <si>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</si>
  <si>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</si>
  <si>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</si>
  <si>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</si>
  <si>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</si>
  <si>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</si>
  <si>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</si>
  <si>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</si>
  <si>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</si>
  <si>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</si>
  <si>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</si>
  <si>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</si>
  <si>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</si>
  <si>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</si>
  <si>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</si>
  <si>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</si>
  <si>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</si>
  <si>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</si>
  <si>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</si>
  <si>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</si>
  <si>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</si>
  <si>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</si>
  <si>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</si>
  <si>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</si>
  <si>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</si>
  <si>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</si>
  <si>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</si>
  <si>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</si>
  <si>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</si>
  <si>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</si>
  <si>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</si>
  <si>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</si>
  <si>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</si>
  <si>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</si>
  <si>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</si>
  <si>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</si>
  <si>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</si>
  <si>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</si>
  <si>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</si>
  <si>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</si>
  <si>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</si>
  <si>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</si>
  <si>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</si>
  <si>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</si>
  <si>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</si>
  <si>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</si>
  <si>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</si>
  <si>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</si>
  <si>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</si>
  <si>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</si>
  <si>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</si>
  <si>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</si>
  <si>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</si>
  <si>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</si>
  <si>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</si>
  <si>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</si>
  <si>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</si>
  <si>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</si>
  <si>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</si>
  <si>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</si>
  <si>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</si>
  <si>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</si>
  <si>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</si>
  <si>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</si>
  <si>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</si>
  <si>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</si>
  <si>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</si>
  <si>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</si>
  <si>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</si>
  <si>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</si>
  <si>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</si>
  <si>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</si>
  <si>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</si>
  <si>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</si>
  <si>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</si>
  <si>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</si>
  <si>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</si>
  <si>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</si>
  <si>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</si>
  <si>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</si>
  <si>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</si>
  <si>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</si>
  <si>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</si>
  <si>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</si>
  <si>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</si>
  <si>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</si>
  <si>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</si>
  <si>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</si>
  <si>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</si>
  <si>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</si>
  <si>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</si>
  <si>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</si>
  <si>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</si>
  <si>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</si>
  <si>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</si>
  <si>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</si>
  <si>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</si>
  <si>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</si>
  <si>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</si>
  <si>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</si>
  <si>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</si>
  <si>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</si>
  <si>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</si>
  <si>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</si>
  <si>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</si>
  <si>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</si>
  <si>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</si>
  <si>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</si>
  <si>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</si>
  <si>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</si>
  <si>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</si>
  <si>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</si>
  <si>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</si>
  <si>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</si>
  <si>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</si>
  <si>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</si>
  <si>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</si>
  <si>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</si>
  <si>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</si>
  <si>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</si>
  <si>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</si>
  <si>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</si>
  <si>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</si>
  <si>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</si>
  <si>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</si>
  <si>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</si>
  <si>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</si>
  <si>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</si>
  <si>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</si>
  <si>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</si>
  <si>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</si>
  <si>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</si>
  <si>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</si>
  <si>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</si>
  <si>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</si>
  <si>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</si>
  <si>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</si>
  <si>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</si>
  <si>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</si>
  <si>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</si>
  <si>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</si>
  <si>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</si>
  <si>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</si>
  <si>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</si>
  <si>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</si>
  <si>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</si>
  <si>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</si>
  <si>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</si>
  <si>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</si>
  <si>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</si>
  <si>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</si>
  <si>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</si>
  <si>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</si>
  <si>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</si>
  <si>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</si>
  <si>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</si>
  <si>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</si>
  <si>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</si>
  <si>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</si>
  <si>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</si>
  <si>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</si>
  <si>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</si>
  <si>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</si>
  <si>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</si>
  <si>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</si>
  <si>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</si>
  <si>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</si>
  <si>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</si>
  <si>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</si>
  <si>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</si>
  <si>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</si>
  <si>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</si>
  <si>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</si>
  <si>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</si>
  <si>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</si>
  <si>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</si>
  <si>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</si>
  <si>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</si>
  <si>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</si>
  <si>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</si>
  <si>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</si>
  <si>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</si>
  <si>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</si>
  <si>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</si>
  <si>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</si>
  <si>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</si>
  <si>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</si>
  <si>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</si>
  <si>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</si>
  <si>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</si>
  <si>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</si>
  <si>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</si>
  <si>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</si>
  <si>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</si>
  <si>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</si>
  <si>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</si>
  <si>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</si>
  <si>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</si>
  <si>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</si>
  <si>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</si>
  <si>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</si>
  <si>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</si>
  <si>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</si>
  <si>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</si>
  <si>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</si>
  <si>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</si>
  <si>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</si>
  <si>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</si>
  <si>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</si>
  <si>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</si>
  <si>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</si>
  <si>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</si>
  <si>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</si>
  <si>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</si>
  <si>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</si>
  <si>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</si>
  <si>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</si>
  <si>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</si>
  <si>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</si>
  <si>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</si>
  <si>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</si>
  <si>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</si>
  <si>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</si>
  <si>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</si>
  <si>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</si>
  <si>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</si>
  <si>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</si>
  <si>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</si>
  <si>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</si>
  <si>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</si>
  <si>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</si>
  <si>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</si>
  <si>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</si>
  <si>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</si>
  <si>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</si>
  <si>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</si>
  <si>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</si>
  <si>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</si>
  <si>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</si>
  <si>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</si>
  <si>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</si>
  <si>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</si>
  <si>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</si>
  <si>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</si>
  <si>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</si>
  <si>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</si>
  <si>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</si>
  <si>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</si>
  <si>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</si>
  <si>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</si>
  <si>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</si>
  <si>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</si>
  <si>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</si>
  <si>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</si>
  <si>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</si>
  <si>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</si>
  <si>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</si>
  <si>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</si>
  <si>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</si>
  <si>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</si>
  <si>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</si>
  <si>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</si>
  <si>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</si>
  <si>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</si>
  <si>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</si>
  <si>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</si>
  <si>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</si>
  <si>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</si>
  <si>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</si>
  <si>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</si>
  <si>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</si>
  <si>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</si>
  <si>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</si>
  <si>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</si>
  <si>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</si>
  <si>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</si>
  <si>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</si>
  <si>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</si>
  <si>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</si>
  <si>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</si>
  <si>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</si>
  <si>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</si>
  <si>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</si>
  <si>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</si>
  <si>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</si>
  <si>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</si>
  <si>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</si>
  <si>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</si>
  <si>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</si>
  <si>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</si>
  <si>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</si>
  <si>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</si>
  <si>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</si>
  <si>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</si>
  <si>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</si>
  <si>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</si>
  <si>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</si>
  <si>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</si>
  <si>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</si>
  <si>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</si>
  <si>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</si>
  <si>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</si>
  <si>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</si>
  <si>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</si>
  <si>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</si>
  <si>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</si>
  <si>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</si>
  <si>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</si>
  <si>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</si>
  <si>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</si>
  <si>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</si>
  <si>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</si>
  <si>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</si>
  <si>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</si>
  <si>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</si>
  <si>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</si>
  <si>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</si>
  <si>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</si>
  <si>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</si>
  <si>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</si>
  <si>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</si>
  <si>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</si>
  <si>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</si>
  <si>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</si>
  <si>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</si>
  <si>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</si>
  <si>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</si>
  <si>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</si>
  <si>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</si>
  <si>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</si>
  <si>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</si>
  <si>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</si>
  <si>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</si>
  <si>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</si>
  <si>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</si>
  <si>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</si>
  <si>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</si>
  <si>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</si>
  <si>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</si>
  <si>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</si>
  <si>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</si>
  <si>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</si>
  <si>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</si>
  <si>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</si>
  <si>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</si>
  <si>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</si>
  <si>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</si>
  <si>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</si>
  <si>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</si>
  <si>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</si>
  <si>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</si>
  <si>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</si>
  <si>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</si>
  <si>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</si>
  <si>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</si>
  <si>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</si>
  <si>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</si>
  <si>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</si>
  <si>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</si>
  <si>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</si>
  <si>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</si>
  <si>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</si>
  <si>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</si>
  <si>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</si>
  <si>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</si>
  <si>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</si>
  <si>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</si>
  <si>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</si>
  <si>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</si>
  <si>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</si>
  <si>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</si>
  <si>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</si>
  <si>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</si>
  <si>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</si>
  <si>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</si>
  <si>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</si>
  <si>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</si>
  <si>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</si>
  <si>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</si>
  <si>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</si>
  <si>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</si>
  <si>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</si>
  <si>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</si>
  <si>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</si>
  <si>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</si>
  <si>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</si>
  <si>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</si>
  <si>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</si>
  <si>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</si>
  <si>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</si>
  <si>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</si>
  <si>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</si>
  <si>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</si>
  <si>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</si>
  <si>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</si>
  <si>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</si>
  <si>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</si>
  <si>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</si>
  <si>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</si>
  <si>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</si>
  <si>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</si>
  <si>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</si>
  <si>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</si>
  <si>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</si>
  <si>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</si>
  <si>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</si>
  <si>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</si>
  <si>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</si>
  <si>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</si>
  <si>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</si>
  <si>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</si>
  <si>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</si>
  <si>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</si>
  <si>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</si>
  <si>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</si>
  <si>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</si>
  <si>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</si>
  <si>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</si>
  <si>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</si>
  <si>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</si>
  <si>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</si>
  <si>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</si>
  <si>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</si>
  <si>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</si>
  <si>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</si>
  <si>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</si>
  <si>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</si>
  <si>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</si>
  <si>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</si>
  <si>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</si>
  <si>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</si>
  <si>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</si>
  <si>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</si>
  <si>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</si>
  <si>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</si>
  <si>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</si>
  <si>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</si>
  <si>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</si>
  <si>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</si>
  <si>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</si>
  <si>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</si>
  <si>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</si>
  <si>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</si>
  <si>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</si>
  <si>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</si>
  <si>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</si>
  <si>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</si>
  <si>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</si>
  <si>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</si>
  <si>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</si>
  <si>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</si>
  <si>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</si>
  <si>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</si>
  <si>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</si>
  <si>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</si>
  <si>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</si>
  <si>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</si>
  <si>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</si>
  <si>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</si>
  <si>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</si>
  <si>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</si>
  <si>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</si>
  <si>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</si>
  <si>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</si>
  <si>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</si>
  <si>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</si>
  <si>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</si>
  <si>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</si>
  <si>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</si>
  <si>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</si>
  <si>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</si>
  <si>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</si>
  <si>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</si>
  <si>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</si>
  <si>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</si>
  <si>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</si>
  <si>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</si>
  <si>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</si>
  <si>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</si>
  <si>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</si>
  <si>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</si>
  <si>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</si>
  <si>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</si>
  <si>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</si>
  <si>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</si>
  <si>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</si>
  <si>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</si>
  <si>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</si>
  <si>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</si>
  <si>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</si>
  <si>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</si>
  <si>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</si>
  <si>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</si>
  <si>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</si>
  <si>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</si>
  <si>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</si>
  <si>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</si>
  <si>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</si>
  <si>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</si>
  <si>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</si>
  <si>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</si>
  <si>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</si>
  <si>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</si>
  <si>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</si>
  <si>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</si>
  <si>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</si>
  <si>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</si>
  <si>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</si>
  <si>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</si>
  <si>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</si>
  <si>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</si>
  <si>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</si>
  <si>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</si>
  <si>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</si>
  <si>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</si>
  <si>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</si>
  <si>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</si>
  <si>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</si>
  <si>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</si>
  <si>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</si>
  <si>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</si>
  <si>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</si>
  <si>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</si>
  <si>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</si>
  <si>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</si>
  <si>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</si>
  <si>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</si>
  <si>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</si>
  <si>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</si>
  <si>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</si>
  <si>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</si>
  <si>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</si>
  <si>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</si>
  <si>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</si>
  <si>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</si>
  <si>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</si>
  <si>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</si>
  <si>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</si>
  <si>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</si>
  <si>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</si>
  <si>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</si>
  <si>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</si>
  <si>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</si>
  <si>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</si>
  <si>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</si>
  <si>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</si>
  <si>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</si>
  <si>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</si>
  <si>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</si>
  <si>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</si>
  <si>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</si>
  <si>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</si>
  <si>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</si>
  <si>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</si>
  <si>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</si>
  <si>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</si>
  <si>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</si>
  <si>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</si>
  <si>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</si>
  <si>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</si>
  <si>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</si>
  <si>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</si>
  <si>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</si>
  <si>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</si>
  <si>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</si>
  <si>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</si>
  <si>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</si>
  <si>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</si>
  <si>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</si>
  <si>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</si>
  <si>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</si>
  <si>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</si>
  <si>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</si>
  <si>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</si>
  <si>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</si>
  <si>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</si>
  <si>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</si>
  <si>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</si>
  <si>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</si>
  <si>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</si>
  <si>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</si>
  <si>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</si>
  <si>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</si>
  <si>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</si>
  <si>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</si>
  <si>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</si>
  <si>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</si>
  <si>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</si>
  <si>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</si>
  <si>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</si>
  <si>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</si>
  <si>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</si>
  <si>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</si>
  <si>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</si>
  <si>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</si>
  <si>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</si>
  <si>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</si>
  <si>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</si>
  <si>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</si>
  <si>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</si>
  <si>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</si>
  <si>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</si>
  <si>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</si>
  <si>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</si>
  <si>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</si>
  <si>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</si>
  <si>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</si>
  <si>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</si>
  <si>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</si>
  <si>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</si>
  <si>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</si>
  <si>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</si>
  <si>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</si>
  <si>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</si>
  <si>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</si>
  <si>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</si>
  <si>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</si>
  <si>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</si>
  <si>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</si>
  <si>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</si>
  <si>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</si>
  <si>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</si>
  <si>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</si>
  <si>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</si>
  <si>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</si>
  <si>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</si>
  <si>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</si>
  <si>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</si>
  <si>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</si>
  <si>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</si>
  <si>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</si>
  <si>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</si>
  <si>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</si>
  <si>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</si>
  <si>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</si>
  <si>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</si>
  <si>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</si>
  <si>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</si>
  <si>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</si>
  <si>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</si>
  <si>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</si>
  <si>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</si>
  <si>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</si>
  <si>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</si>
  <si>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</si>
  <si>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</si>
  <si>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</si>
  <si>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</si>
  <si>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</si>
  <si>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</si>
  <si>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</si>
  <si>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</si>
  <si>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</si>
  <si>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</si>
  <si>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</si>
  <si>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</si>
  <si>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</si>
  <si>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</si>
  <si>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</si>
  <si>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</si>
  <si>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</si>
  <si>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</si>
  <si>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</si>
  <si>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</si>
  <si>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</si>
  <si>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</si>
  <si>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</si>
  <si>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</si>
  <si>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</si>
  <si>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</si>
  <si>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</si>
  <si>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</si>
  <si>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</si>
  <si>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</si>
  <si>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</si>
  <si>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</si>
  <si>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</si>
  <si>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</si>
  <si>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</si>
  <si>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</si>
  <si>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</si>
  <si>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</si>
  <si>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</si>
  <si>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</si>
  <si>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</si>
  <si>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</si>
  <si>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</si>
  <si>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</si>
  <si>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</si>
  <si>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</si>
  <si>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</si>
  <si>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</si>
  <si>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</si>
  <si>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</si>
  <si>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</si>
  <si>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</si>
  <si>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</si>
  <si>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</si>
  <si>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</si>
  <si>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</si>
  <si>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</si>
  <si>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</si>
  <si>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</si>
  <si>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</si>
  <si>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</si>
  <si>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</si>
  <si>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</si>
  <si>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</si>
  <si>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</si>
  <si>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</si>
  <si>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</si>
  <si>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</si>
  <si>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</si>
  <si>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</si>
  <si>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</si>
  <si>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</si>
  <si>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</si>
  <si>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</si>
  <si>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</si>
  <si>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</si>
  <si>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</si>
  <si>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</si>
  <si>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</si>
  <si>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</si>
  <si>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</si>
  <si>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</si>
  <si>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</si>
  <si>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</si>
  <si>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</si>
  <si>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</si>
  <si>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</si>
  <si>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</si>
  <si>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</si>
  <si>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</si>
  <si>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</si>
  <si>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</si>
  <si>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</si>
  <si>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</si>
  <si>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</si>
  <si>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</si>
  <si>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</si>
  <si>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</si>
  <si>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</si>
  <si>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</si>
  <si>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</si>
  <si>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</si>
  <si>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</si>
  <si>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</si>
  <si>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</si>
  <si>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</si>
  <si>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</si>
  <si>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</si>
  <si>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</si>
  <si>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</si>
  <si>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</si>
  <si>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</si>
  <si>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</si>
  <si>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</si>
  <si>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</si>
  <si>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</si>
  <si>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</si>
  <si>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</si>
  <si>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</si>
  <si>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</si>
  <si>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</si>
  <si>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</si>
  <si>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</si>
  <si>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</si>
  <si>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</si>
  <si>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</si>
  <si>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</si>
  <si>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</si>
  <si>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</si>
  <si>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</si>
  <si>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</si>
  <si>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</si>
  <si>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</si>
  <si>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</si>
  <si>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</si>
  <si>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</si>
  <si>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</si>
  <si>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</si>
  <si>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</si>
  <si>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</si>
  <si>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</si>
  <si>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</si>
  <si>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</si>
  <si>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</si>
  <si>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</si>
  <si>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</si>
  <si>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</si>
  <si>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</si>
  <si>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</si>
  <si>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</si>
  <si>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</si>
  <si>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</si>
  <si>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</si>
  <si>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</si>
  <si>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</si>
  <si>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</si>
  <si>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</si>
  <si>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</si>
  <si>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</si>
  <si>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</si>
  <si>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</si>
  <si>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</si>
  <si>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</si>
  <si>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</si>
  <si>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</si>
  <si>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</si>
  <si>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</si>
  <si>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</si>
  <si>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</si>
  <si>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</si>
  <si>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</si>
  <si>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</si>
  <si>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</si>
  <si>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</si>
  <si>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</si>
  <si>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</si>
  <si>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</si>
  <si>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</si>
  <si>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</si>
  <si>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</si>
  <si>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</si>
  <si>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</si>
  <si>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</si>
  <si>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</si>
  <si>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</si>
  <si>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</si>
  <si>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</si>
  <si>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</si>
  <si>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</si>
  <si>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</si>
  <si>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</si>
  <si>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</si>
  <si>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</si>
  <si>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</si>
  <si>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</si>
  <si>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</si>
  <si>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</si>
  <si>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</si>
  <si>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</si>
  <si>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</si>
  <si>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</si>
  <si>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</si>
  <si>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</si>
  <si>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</si>
  <si>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</si>
  <si>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</si>
  <si>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</si>
  <si>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</si>
  <si>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</si>
  <si>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</si>
  <si>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</si>
  <si>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</si>
  <si>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</si>
  <si>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</si>
  <si>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</si>
  <si>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</si>
  <si>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</si>
  <si>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</si>
  <si>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</si>
  <si>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</si>
  <si>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</si>
  <si>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</si>
  <si>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</si>
  <si>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</si>
  <si>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</si>
  <si>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</si>
  <si>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</si>
  <si>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</si>
  <si>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</si>
  <si>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</si>
  <si>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</si>
  <si>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</si>
  <si>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</si>
  <si>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</si>
  <si>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</si>
  <si>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</si>
  <si>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</si>
  <si>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</si>
  <si>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</si>
  <si>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</si>
  <si>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</si>
  <si>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</si>
  <si>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</si>
  <si>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</si>
  <si>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</si>
  <si>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</si>
  <si>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</si>
  <si>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</si>
  <si>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</si>
  <si>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</si>
  <si>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</si>
  <si>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</si>
  <si>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</si>
  <si>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</si>
  <si>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</si>
  <si>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</si>
  <si>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</si>
  <si>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</si>
  <si>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</si>
  <si>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</si>
  <si>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</si>
  <si>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</si>
  <si>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</si>
  <si>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</si>
  <si>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</si>
  <si>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</si>
  <si>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</si>
  <si>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</si>
  <si>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</si>
  <si>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</si>
  <si>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</si>
  <si>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</si>
  <si>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</si>
  <si>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</si>
  <si>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</si>
  <si>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</si>
  <si>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</si>
  <si>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</si>
  <si>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</si>
  <si>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</si>
  <si>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</si>
  <si>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</si>
  <si>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</si>
  <si>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</si>
  <si>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</si>
  <si>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</si>
  <si>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</si>
  <si>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</si>
  <si>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</si>
  <si>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</si>
  <si>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</si>
  <si>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</si>
  <si>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</si>
  <si>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</si>
  <si>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</si>
  <si>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</si>
  <si>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</si>
  <si>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</si>
  <si>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</si>
  <si>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</si>
  <si>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</si>
  <si>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</si>
  <si>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</si>
  <si>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</si>
  <si>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</si>
  <si>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</si>
  <si>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</si>
  <si>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</si>
  <si>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</si>
  <si>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</si>
  <si>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</si>
  <si>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</si>
  <si>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</si>
  <si>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</si>
  <si>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</si>
  <si>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</si>
  <si>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</si>
  <si>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</si>
  <si>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</si>
  <si>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</si>
  <si>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</si>
  <si>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</si>
  <si>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</si>
  <si>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</si>
  <si>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</si>
  <si>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</si>
  <si>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</si>
  <si>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</si>
  <si>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</si>
  <si>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</si>
  <si>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</si>
  <si>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</si>
  <si>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</si>
  <si>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</si>
  <si>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</si>
  <si>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</si>
  <si>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</si>
  <si>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</si>
  <si>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</si>
  <si>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</si>
  <si>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</si>
  <si>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</si>
  <si>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</si>
  <si>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</si>
  <si>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</si>
  <si>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</si>
  <si>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</si>
  <si>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</si>
  <si>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</si>
  <si>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</si>
  <si>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</si>
  <si>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</si>
  <si>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</si>
  <si>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</si>
  <si>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</si>
  <si>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</si>
  <si>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</si>
  <si>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</si>
  <si>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</si>
  <si>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</si>
  <si>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</si>
  <si>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</si>
  <si>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</si>
  <si>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</si>
  <si>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</si>
  <si>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</si>
  <si>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</si>
  <si>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</si>
  <si>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</si>
  <si>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</si>
  <si>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</si>
  <si>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</si>
  <si>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</si>
  <si>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</si>
  <si>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</si>
  <si>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</si>
  <si>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</si>
  <si>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</si>
  <si>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</si>
  <si>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</si>
  <si>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</si>
  <si>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</si>
  <si>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</si>
  <si>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</si>
  <si>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</si>
  <si>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</si>
  <si>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</si>
  <si>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</si>
  <si>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</si>
  <si>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</si>
  <si>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</si>
  <si>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</si>
  <si>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</si>
  <si>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</si>
  <si>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</si>
  <si>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</si>
  <si>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</si>
  <si>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</si>
  <si>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</si>
  <si>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</si>
  <si>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</si>
  <si>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</si>
  <si>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</si>
  <si>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</si>
  <si>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</si>
  <si>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</si>
  <si>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</si>
  <si>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</si>
  <si>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</si>
  <si>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</si>
  <si>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</si>
  <si>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</si>
  <si>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</si>
  <si>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</si>
  <si>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</si>
  <si>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</si>
  <si>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</si>
  <si>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</si>
  <si>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</si>
  <si>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</si>
  <si>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</si>
  <si>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</si>
  <si>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</si>
  <si>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</si>
  <si>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</si>
  <si>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</si>
  <si>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</si>
  <si>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</si>
  <si>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</si>
  <si>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</si>
  <si>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</si>
  <si>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</si>
  <si>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</si>
  <si>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</si>
  <si>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</si>
  <si>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</si>
  <si>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</si>
  <si>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</si>
  <si>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</si>
  <si>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</si>
  <si>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</si>
  <si>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</si>
  <si>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</si>
  <si>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</si>
  <si>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</si>
  <si>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</si>
  <si>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</si>
  <si>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</si>
  <si>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</si>
  <si>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</si>
  <si>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</si>
  <si>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</si>
  <si>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</si>
  <si>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</si>
  <si>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</si>
  <si>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</si>
  <si>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</si>
  <si>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</si>
  <si>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</si>
  <si>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</si>
  <si>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</si>
  <si>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</si>
  <si>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</si>
  <si>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</si>
  <si>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</si>
  <si>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</si>
  <si>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</si>
  <si>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</si>
  <si>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</si>
  <si>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</si>
  <si>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</si>
  <si>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</si>
  <si>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</si>
  <si>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</si>
  <si>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</si>
  <si>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</si>
  <si>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</si>
  <si>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</si>
  <si>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</si>
  <si>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</si>
  <si>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</si>
  <si>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</si>
  <si>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</si>
  <si>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</si>
  <si>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</si>
  <si>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</si>
  <si>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</si>
  <si>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</si>
  <si>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</si>
  <si>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</si>
  <si>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</si>
  <si>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</si>
  <si>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</si>
  <si>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</si>
  <si>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</si>
  <si>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</si>
  <si>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</si>
  <si>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</si>
  <si>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</si>
  <si>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</si>
  <si>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</si>
  <si>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</si>
  <si>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</si>
  <si>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</si>
  <si>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</si>
  <si>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</si>
  <si>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</si>
  <si>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</si>
  <si>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</si>
  <si>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</si>
  <si>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</si>
  <si>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</si>
  <si>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</si>
  <si>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</si>
  <si>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</si>
  <si>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</si>
  <si>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</si>
  <si>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</si>
  <si>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</si>
  <si>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</si>
  <si>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</si>
  <si>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</si>
  <si>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</si>
  <si>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</si>
  <si>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</si>
  <si>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</si>
  <si>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</si>
  <si>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</si>
  <si>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</si>
  <si>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</si>
  <si>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</si>
  <si>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</si>
  <si>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</si>
  <si>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</si>
  <si>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</si>
  <si>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</si>
  <si>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</si>
  <si>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</si>
  <si>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</si>
  <si>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</si>
  <si>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</si>
  <si>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</si>
  <si>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</si>
  <si>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</si>
  <si>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</si>
  <si>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</si>
  <si>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</si>
  <si>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</si>
  <si>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</si>
  <si>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</si>
  <si>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</si>
  <si>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</si>
  <si>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</si>
  <si>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</si>
  <si>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</si>
  <si>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</si>
  <si>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</si>
  <si>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</si>
  <si>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</si>
  <si>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</si>
  <si>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</si>
  <si>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</si>
  <si>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</si>
  <si>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</si>
  <si>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</si>
  <si>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</si>
  <si>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</si>
  <si>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</si>
  <si>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</si>
  <si>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</si>
  <si>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</si>
  <si>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</si>
  <si>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</si>
  <si>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</si>
  <si>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</si>
  <si>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</si>
  <si>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</si>
  <si>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</si>
  <si>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</si>
  <si>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</si>
  <si>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</si>
  <si>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</si>
  <si>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</si>
  <si>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</si>
  <si>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</si>
  <si>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</si>
  <si>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</si>
  <si>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</si>
  <si>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</si>
  <si>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</si>
  <si>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</si>
  <si>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</si>
  <si>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</si>
  <si>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</si>
  <si>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</si>
  <si>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</si>
  <si>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</si>
  <si>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</si>
  <si>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</si>
  <si>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</si>
  <si>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</si>
  <si>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</si>
  <si>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</si>
  <si>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</si>
  <si>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</si>
  <si>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</si>
  <si>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</si>
  <si>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</si>
  <si>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</si>
  <si>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</si>
  <si>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</si>
  <si>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</si>
  <si>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</si>
  <si>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</si>
  <si>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</si>
  <si>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</si>
  <si>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</si>
  <si>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</si>
  <si>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</si>
  <si>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</si>
  <si>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</si>
  <si>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</si>
  <si>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</si>
  <si>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</si>
  <si>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</si>
  <si>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</si>
  <si>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</si>
  <si>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</si>
  <si>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</si>
  <si>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</si>
  <si>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</si>
  <si>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</si>
  <si>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</si>
  <si>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</si>
  <si>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</si>
  <si>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</si>
  <si>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</si>
  <si>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</si>
  <si>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</si>
  <si>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</si>
  <si>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</si>
  <si>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</si>
  <si>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</si>
  <si>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</si>
  <si>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</si>
  <si>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</si>
  <si>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</si>
  <si>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</si>
  <si>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</si>
  <si>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</si>
  <si>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</si>
  <si>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</si>
  <si>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</si>
  <si>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</si>
  <si>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</si>
  <si>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</si>
  <si>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</si>
  <si>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</si>
  <si>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</si>
  <si>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</si>
  <si>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</si>
  <si>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</si>
  <si>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</si>
  <si>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</si>
  <si>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</si>
  <si>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</si>
  <si>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</si>
  <si>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</si>
  <si>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</si>
  <si>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</si>
  <si>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</si>
  <si>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</si>
  <si>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</si>
  <si>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</si>
  <si>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</si>
  <si>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</si>
  <si>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</si>
  <si>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</si>
  <si>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</si>
  <si>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</si>
  <si>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</si>
  <si>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</si>
  <si>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</si>
  <si>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</si>
  <si>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</si>
  <si>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</si>
  <si>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</si>
  <si>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</si>
  <si>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</si>
  <si>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</si>
  <si>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</si>
  <si>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</si>
  <si>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</si>
  <si>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</si>
  <si>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</si>
  <si>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</si>
  <si>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</si>
  <si>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</si>
  <si>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</si>
  <si>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</si>
  <si>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</si>
  <si>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</si>
  <si>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</si>
  <si>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</si>
  <si>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</si>
  <si>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</si>
  <si>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</si>
  <si>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</si>
  <si>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</si>
  <si>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</si>
  <si>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</si>
  <si>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</si>
  <si>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</si>
  <si>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</si>
  <si>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</si>
  <si>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</si>
  <si>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</si>
  <si>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</si>
  <si>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</si>
  <si>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</si>
  <si>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</si>
  <si>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</si>
  <si>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</si>
  <si>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</si>
  <si>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</si>
  <si>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</si>
  <si>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</si>
  <si>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</si>
  <si>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</si>
  <si>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</si>
  <si>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</si>
  <si>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</si>
  <si>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</si>
  <si>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</si>
  <si>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</si>
  <si>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</si>
  <si>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</si>
  <si>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</si>
  <si>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</si>
  <si>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</si>
  <si>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</si>
  <si>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</si>
  <si>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</si>
  <si>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</si>
  <si>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</si>
  <si>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</si>
  <si>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</si>
  <si>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</si>
  <si>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</si>
  <si>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</si>
  <si>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</si>
  <si>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</si>
  <si>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</si>
  <si>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</si>
  <si>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</si>
  <si>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</si>
  <si>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</si>
  <si>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</si>
  <si>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</si>
  <si>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</si>
  <si>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</si>
  <si>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</si>
  <si>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</si>
  <si>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</si>
  <si>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</si>
  <si>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</si>
  <si>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</si>
  <si>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</si>
  <si>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</si>
  <si>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</si>
  <si>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</si>
  <si>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</si>
  <si>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</si>
  <si>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</si>
  <si>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</si>
  <si>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</si>
  <si>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</si>
  <si>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</si>
  <si>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</si>
  <si>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</si>
  <si>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</si>
  <si>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</si>
  <si>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</si>
  <si>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</si>
  <si>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</si>
  <si>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</si>
  <si>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</si>
  <si>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</si>
  <si>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</si>
  <si>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</si>
  <si>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</si>
  <si>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</si>
  <si>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</si>
  <si>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</si>
  <si>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</si>
  <si>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</si>
  <si>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</si>
  <si>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</si>
  <si>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</si>
  <si>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</si>
  <si>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</si>
  <si>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</si>
  <si>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</si>
  <si>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</si>
  <si>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</si>
  <si>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</si>
  <si>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</si>
  <si>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</si>
  <si>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</si>
  <si>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</si>
  <si>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</si>
  <si>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</si>
  <si>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</si>
  <si>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</si>
  <si>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</si>
  <si>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</si>
  <si>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</si>
  <si>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</si>
  <si>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</si>
  <si>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</si>
  <si>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</si>
  <si>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</si>
  <si>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</si>
  <si>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</si>
  <si>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</si>
  <si>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</si>
  <si>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</si>
  <si>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</si>
  <si>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</si>
  <si>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</si>
  <si>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</si>
  <si>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</si>
  <si>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</si>
  <si>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</si>
  <si>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</si>
  <si>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</si>
  <si>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</si>
  <si>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</si>
  <si>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</si>
  <si>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</si>
  <si>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</si>
  <si>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</si>
  <si>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</si>
  <si>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</si>
  <si>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</si>
  <si>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</si>
  <si>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</si>
  <si>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</si>
  <si>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</si>
  <si>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</si>
  <si>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</si>
  <si>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</si>
  <si>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</si>
  <si>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</si>
  <si>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</si>
  <si>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</si>
  <si>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</si>
  <si>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</si>
  <si>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</si>
  <si>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</si>
  <si>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</si>
  <si>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</si>
  <si>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</si>
  <si>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</si>
  <si>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</si>
  <si>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</si>
  <si>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</si>
  <si>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</si>
  <si>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</si>
  <si>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</si>
  <si>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</si>
  <si>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</si>
  <si>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</si>
  <si>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</si>
  <si>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</si>
  <si>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</si>
  <si>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</si>
  <si>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</si>
  <si>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</si>
  <si>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</si>
  <si>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</si>
  <si>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</si>
  <si>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</si>
  <si>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</si>
  <si>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</si>
  <si>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</si>
  <si>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</si>
  <si>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</si>
  <si>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</si>
  <si>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</si>
  <si>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</si>
  <si>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</si>
  <si>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</si>
  <si>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</si>
  <si>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</si>
  <si>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</si>
  <si>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</si>
  <si>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</si>
  <si>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</si>
  <si>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</si>
  <si>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</si>
  <si>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</si>
  <si>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</si>
  <si>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</si>
  <si>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</si>
  <si>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</si>
  <si>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</si>
  <si>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</si>
  <si>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</si>
  <si>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</si>
  <si>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</si>
  <si>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</si>
  <si>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</si>
  <si>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</si>
  <si>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</si>
  <si>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</si>
  <si>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</si>
  <si>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</si>
  <si>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</si>
  <si>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</si>
  <si>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</si>
  <si>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</si>
  <si>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</si>
  <si>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</si>
  <si>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</si>
  <si>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</si>
  <si>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</si>
  <si>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</si>
  <si>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</si>
  <si>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</si>
  <si>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</si>
  <si>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</si>
  <si>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</si>
  <si>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</si>
  <si>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</si>
  <si>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</si>
  <si>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</si>
  <si>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</si>
  <si>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</si>
  <si>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</si>
  <si>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</si>
  <si>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</si>
  <si>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</si>
  <si>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</si>
  <si>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</si>
  <si>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</si>
  <si>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</si>
  <si>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</si>
  <si>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</si>
  <si>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</si>
  <si>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</si>
  <si>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</si>
  <si>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</si>
  <si>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</si>
  <si>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</si>
  <si>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</si>
  <si>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</si>
  <si>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</si>
  <si>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</si>
  <si>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</si>
  <si>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</si>
  <si>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</si>
  <si>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</si>
  <si>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</si>
  <si>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</si>
  <si>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</si>
  <si>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</si>
  <si>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</si>
  <si>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</si>
  <si>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</si>
  <si>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</si>
  <si>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</si>
  <si>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</si>
  <si>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</si>
  <si>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</si>
  <si>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</si>
  <si>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</si>
  <si>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</si>
  <si>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</si>
  <si>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</si>
  <si>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</si>
  <si>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</si>
  <si>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</si>
  <si>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</si>
  <si>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</si>
  <si>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</si>
  <si>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</si>
  <si>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</si>
  <si>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</si>
  <si>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</si>
  <si>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</si>
  <si>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</si>
  <si>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</si>
  <si>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</si>
  <si>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</si>
  <si>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</si>
  <si>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</si>
  <si>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</si>
  <si>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</si>
  <si>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</si>
  <si>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</si>
  <si>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</si>
  <si>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</si>
  <si>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</si>
  <si>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</si>
  <si>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</si>
  <si>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</si>
  <si>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</si>
  <si>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</si>
  <si>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</si>
  <si>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</si>
  <si>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</si>
  <si>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</si>
  <si>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</si>
  <si>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</si>
  <si>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</si>
  <si>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</si>
  <si>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</si>
  <si>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</si>
  <si>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</si>
  <si>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</si>
  <si>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</si>
  <si>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</si>
  <si>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</si>
  <si>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</si>
  <si>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</si>
  <si>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</si>
  <si>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</si>
  <si>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</si>
  <si>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</si>
  <si>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</si>
  <si>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</si>
  <si>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</si>
  <si>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</si>
  <si>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</si>
  <si>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</si>
  <si>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</si>
  <si>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</si>
  <si>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</si>
  <si>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</si>
  <si>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</si>
  <si>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</si>
  <si>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</si>
  <si>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</si>
  <si>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</si>
  <si>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</si>
  <si>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</si>
  <si>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</si>
  <si>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</si>
  <si>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</si>
  <si>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</si>
  <si>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</si>
  <si>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</si>
  <si>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</si>
  <si>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</si>
  <si>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</si>
  <si>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</si>
  <si>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</si>
  <si>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</si>
  <si>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</si>
  <si>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</si>
  <si>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</si>
  <si>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</si>
  <si>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</si>
  <si>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</si>
  <si>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</si>
  <si>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</si>
  <si>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</si>
  <si>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</si>
  <si>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</si>
  <si>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</si>
  <si>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</si>
  <si>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</si>
  <si>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</si>
  <si>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</si>
  <si>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</si>
  <si>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</si>
  <si>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</si>
  <si>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</si>
  <si>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</si>
  <si>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</si>
  <si>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</si>
  <si>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</si>
  <si>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</si>
  <si>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</si>
  <si>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</si>
  <si>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</si>
  <si>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</si>
  <si>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</si>
  <si>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</si>
  <si>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</si>
  <si>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</si>
  <si>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</si>
  <si>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</si>
  <si>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</si>
  <si>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</si>
  <si>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</si>
  <si>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</si>
  <si>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</si>
  <si>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</si>
  <si>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</si>
  <si>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</si>
  <si>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</si>
  <si>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</si>
  <si>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</si>
  <si>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</si>
  <si>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</si>
  <si>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</si>
  <si>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</si>
  <si>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</si>
  <si>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</si>
  <si>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</si>
  <si>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</si>
  <si>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</si>
  <si>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</si>
  <si>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</si>
  <si>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</si>
  <si>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</si>
  <si>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</si>
  <si>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</si>
  <si>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</si>
  <si>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</si>
  <si>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</si>
  <si>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</si>
  <si>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</si>
  <si>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</si>
  <si>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</si>
  <si>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</si>
  <si>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</si>
  <si>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</si>
  <si>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</si>
  <si>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</si>
  <si>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</si>
  <si>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</si>
  <si>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</si>
  <si>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</si>
  <si>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</si>
  <si>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</si>
  <si>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</si>
  <si>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</si>
  <si>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</si>
  <si>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</si>
  <si>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</si>
  <si>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</si>
  <si>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</si>
  <si>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</si>
  <si>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</si>
  <si>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</si>
  <si>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</si>
  <si>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</si>
  <si>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</si>
  <si>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</si>
  <si>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</si>
  <si>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</si>
  <si>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</si>
  <si>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</si>
  <si>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</si>
  <si>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</si>
  <si>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</si>
  <si>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</si>
  <si>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</si>
  <si>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</si>
  <si>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</si>
  <si>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</si>
  <si>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</si>
  <si>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</si>
  <si>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</si>
  <si>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</si>
  <si>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</si>
  <si>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</si>
  <si>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</si>
  <si>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</si>
  <si>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</si>
  <si>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</si>
  <si>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</si>
  <si>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</si>
  <si>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</si>
  <si>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</si>
  <si>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</si>
  <si>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</si>
  <si>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</si>
  <si>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</si>
  <si>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</si>
  <si>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</si>
  <si>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</si>
  <si>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</si>
  <si>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</si>
  <si>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</si>
  <si>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</si>
  <si>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</si>
  <si>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</si>
  <si>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</si>
  <si>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</si>
  <si>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</si>
  <si>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</si>
  <si>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</si>
  <si>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</si>
  <si>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</si>
  <si>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</si>
  <si>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</si>
  <si>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</si>
  <si>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</si>
  <si>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</si>
  <si>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</si>
  <si>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</si>
  <si>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</si>
  <si>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</si>
  <si>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</si>
  <si>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</si>
  <si>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</si>
  <si>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</si>
  <si>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</si>
  <si>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</si>
  <si>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</si>
  <si>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</si>
  <si>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</si>
  <si>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</si>
  <si>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</si>
  <si>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</si>
  <si>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</si>
  <si>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</si>
  <si>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</si>
  <si>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</si>
  <si>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</si>
  <si>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</si>
  <si>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</si>
  <si>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</si>
  <si>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</si>
  <si>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</si>
  <si>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</si>
  <si>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</si>
  <si>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</si>
  <si>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</si>
  <si>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</si>
  <si>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</si>
  <si>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</si>
  <si>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</si>
  <si>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</si>
  <si>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</si>
  <si>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</si>
  <si>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</si>
  <si>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</si>
  <si>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</si>
  <si>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</si>
  <si>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</si>
  <si>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</si>
  <si>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</si>
  <si>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</si>
  <si>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</si>
  <si>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</si>
  <si>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</si>
  <si>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</si>
  <si>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</si>
  <si>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</si>
  <si>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</si>
  <si>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</si>
  <si>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</si>
  <si>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</si>
  <si>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</si>
  <si>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</si>
  <si>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</si>
  <si>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</si>
  <si>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</si>
  <si>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</si>
  <si>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</si>
  <si>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</si>
  <si>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</si>
  <si>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</si>
  <si>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</si>
  <si>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</si>
  <si>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</si>
  <si>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</si>
  <si>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</si>
  <si>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</si>
  <si>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</si>
  <si>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</si>
  <si>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</si>
  <si>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</si>
  <si>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</si>
  <si>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</si>
  <si>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</si>
  <si>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</si>
  <si>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</si>
  <si>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</si>
  <si>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</si>
  <si>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</si>
  <si>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</si>
  <si>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</si>
  <si>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</si>
  <si>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</si>
  <si>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</si>
  <si>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</si>
  <si>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</si>
  <si>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</si>
  <si>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</si>
  <si>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</si>
  <si>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</si>
  <si>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</si>
  <si>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</si>
  <si>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</si>
  <si>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</si>
  <si>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</si>
  <si>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</si>
  <si>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</si>
  <si>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</si>
  <si>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</si>
  <si>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</si>
  <si>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</si>
  <si>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</si>
  <si>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</si>
  <si>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</si>
  <si>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</si>
  <si>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</si>
  <si>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</si>
  <si>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</si>
  <si>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</si>
  <si>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</si>
  <si>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</si>
  <si>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</si>
  <si>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</si>
  <si>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</si>
  <si>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</si>
  <si>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</si>
  <si>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</si>
  <si>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</si>
  <si>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</si>
  <si>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</si>
  <si>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</si>
  <si>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</si>
  <si>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</si>
  <si>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</si>
  <si>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</si>
  <si>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</si>
  <si>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</si>
  <si>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</si>
  <si>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</si>
  <si>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</si>
  <si>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</si>
  <si>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</si>
  <si>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</si>
  <si>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</si>
  <si>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</si>
  <si>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</si>
  <si>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</si>
  <si>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</si>
  <si>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</si>
  <si>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</si>
  <si>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</si>
  <si>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</si>
  <si>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</si>
  <si>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</si>
  <si>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</si>
  <si>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</si>
  <si>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</si>
  <si>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</si>
  <si>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</si>
  <si>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</si>
  <si>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</si>
  <si>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</si>
  <si>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</si>
  <si>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</si>
  <si>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</si>
  <si>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</si>
  <si>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</si>
  <si>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</si>
  <si>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</si>
  <si>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</si>
  <si>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</si>
  <si>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</si>
  <si>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</si>
  <si>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</si>
  <si>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</si>
  <si>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</si>
  <si>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</si>
  <si>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</si>
  <si>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</si>
  <si>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</si>
  <si>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</si>
  <si>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</si>
  <si>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</si>
  <si>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</si>
  <si>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</si>
  <si>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</si>
  <si>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</si>
  <si>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</si>
  <si>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</si>
  <si>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</si>
  <si>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</si>
  <si>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</si>
  <si>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</si>
  <si>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</si>
  <si>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</si>
  <si>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</si>
  <si>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</si>
  <si>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</si>
  <si>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</si>
  <si>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</si>
  <si>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</si>
  <si>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</si>
  <si>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</si>
  <si>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</si>
  <si>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</si>
  <si>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</si>
  <si>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</si>
  <si>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</si>
  <si>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</si>
  <si>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</si>
  <si>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</si>
  <si>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</si>
  <si>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</si>
  <si>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</si>
  <si>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</si>
  <si>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</si>
  <si>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</si>
  <si>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</si>
  <si>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</si>
  <si>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</si>
  <si>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</si>
  <si>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</si>
  <si>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</si>
  <si>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</si>
  <si>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</si>
  <si>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</si>
  <si>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</si>
  <si>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</si>
  <si>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</si>
  <si>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</si>
  <si>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</si>
  <si>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</si>
  <si>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</si>
  <si>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</si>
  <si>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</si>
  <si>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</si>
  <si>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</si>
  <si>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</si>
  <si>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</si>
  <si>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</si>
  <si>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</si>
  <si>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</si>
  <si>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</si>
  <si>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</si>
  <si>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</si>
  <si>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</si>
  <si>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</si>
  <si>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</si>
  <si>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</si>
  <si>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</si>
  <si>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</si>
  <si>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</si>
  <si>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</si>
  <si>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</si>
  <si>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</si>
  <si>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</si>
  <si>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</si>
  <si>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</si>
  <si>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</si>
  <si>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</si>
  <si>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</si>
  <si>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</si>
  <si>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</si>
  <si>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</si>
  <si>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</si>
  <si>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</si>
  <si>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</si>
  <si>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</si>
  <si>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</si>
  <si>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</si>
  <si>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</si>
  <si>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</si>
  <si>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</si>
  <si>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</si>
  <si>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</si>
  <si>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</si>
  <si>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</si>
  <si>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</si>
  <si>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</si>
  <si>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</si>
  <si>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</si>
  <si>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</si>
  <si>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</si>
  <si>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</si>
  <si>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</si>
  <si>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</si>
  <si>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</si>
  <si>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</si>
  <si>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</si>
  <si>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</si>
  <si>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</si>
  <si>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</si>
  <si>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</si>
  <si>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</si>
  <si>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</si>
  <si>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</si>
  <si>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</si>
  <si>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</si>
  <si>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</si>
  <si>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</si>
  <si>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</si>
  <si>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</si>
  <si>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</si>
  <si>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</si>
  <si>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</si>
  <si>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</si>
  <si>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</si>
  <si>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</si>
  <si>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</si>
  <si>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</si>
  <si>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</si>
  <si>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</si>
  <si>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</si>
  <si>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</si>
  <si>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</si>
  <si>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</si>
  <si>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</si>
  <si>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</si>
  <si>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</si>
  <si>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</si>
  <si>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</si>
  <si>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</si>
  <si>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</si>
  <si>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</si>
  <si>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</si>
  <si>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</si>
  <si>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</si>
  <si>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</si>
  <si>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</si>
  <si>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</si>
  <si>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</si>
  <si>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</si>
  <si>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</si>
  <si>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</si>
  <si>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</si>
  <si>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</si>
  <si>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</si>
  <si>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</si>
  <si>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</si>
  <si>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</si>
  <si>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</si>
  <si>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</si>
  <si>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</si>
  <si>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</si>
  <si>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</si>
  <si>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</si>
  <si>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</si>
  <si>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</si>
  <si>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</si>
  <si>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</si>
  <si>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</si>
  <si>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</si>
  <si>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</si>
  <si>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</si>
  <si>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</si>
  <si>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</si>
  <si>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</si>
  <si>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</si>
  <si>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</si>
  <si>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</si>
  <si>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</si>
  <si>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</si>
  <si>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</si>
  <si>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</si>
  <si>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</si>
  <si>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</si>
  <si>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</si>
  <si>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</si>
  <si>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</si>
  <si>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</si>
  <si>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</si>
  <si>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</si>
  <si>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</si>
  <si>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</si>
  <si>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</si>
  <si>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</si>
  <si>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</si>
  <si>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</si>
  <si>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</si>
  <si>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</si>
  <si>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</si>
  <si>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</si>
  <si>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</si>
  <si>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</si>
  <si>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</si>
  <si>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</si>
  <si>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</si>
  <si>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</si>
  <si>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</si>
  <si>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</si>
  <si>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</si>
  <si>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</si>
  <si>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</si>
  <si>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</si>
  <si>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</si>
  <si>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</si>
  <si>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</si>
  <si>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</si>
  <si>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</si>
  <si>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</si>
  <si>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</si>
  <si>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</si>
  <si>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</si>
  <si>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</si>
  <si>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</si>
  <si>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</si>
  <si>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</si>
  <si>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</si>
  <si>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</si>
  <si>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</si>
  <si>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</si>
  <si>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</si>
  <si>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</si>
  <si>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</si>
  <si>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</si>
  <si>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</si>
  <si>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</si>
  <si>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</si>
  <si>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</si>
  <si>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</si>
  <si>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</si>
  <si>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</si>
  <si>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</si>
  <si>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</si>
  <si>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</si>
  <si>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</si>
  <si>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</si>
  <si>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</si>
  <si>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</si>
  <si>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</si>
  <si>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</si>
  <si>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</si>
  <si>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</si>
  <si>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</si>
  <si>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</si>
  <si>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</si>
  <si>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</si>
  <si>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</si>
  <si>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</si>
  <si>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</si>
  <si>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</si>
  <si>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</si>
  <si>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</si>
  <si>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</si>
  <si>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</si>
  <si>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</si>
  <si>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</si>
  <si>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</si>
  <si>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</si>
  <si>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</si>
  <si>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</si>
  <si>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</si>
  <si>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</si>
  <si>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</si>
  <si>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</si>
  <si>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</si>
  <si>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</si>
  <si>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</si>
  <si>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</si>
  <si>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</si>
  <si>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</si>
  <si>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</si>
  <si>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</si>
  <si>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</si>
  <si>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</si>
  <si>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</si>
  <si>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</si>
  <si>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</si>
  <si>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</si>
  <si>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</si>
  <si>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</si>
  <si>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</si>
  <si>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</si>
  <si>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</si>
  <si>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</si>
  <si>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</si>
  <si>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</si>
  <si>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</si>
  <si>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</si>
  <si>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</si>
  <si>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</si>
  <si>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</si>
  <si>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</si>
  <si>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</si>
  <si>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</si>
  <si>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</si>
  <si>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</si>
  <si>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</si>
  <si>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</si>
  <si>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</si>
  <si>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</si>
  <si>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</si>
  <si>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</si>
  <si>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</si>
  <si>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</si>
  <si>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</si>
  <si>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</si>
  <si>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</si>
  <si>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</si>
  <si>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</si>
  <si>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</si>
  <si>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</si>
  <si>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</si>
  <si>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</si>
  <si>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</si>
  <si>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</si>
  <si>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</si>
  <si>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</si>
  <si>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</si>
  <si>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</si>
  <si>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</si>
  <si>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</si>
  <si>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</si>
  <si>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</si>
  <si>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</si>
  <si>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</si>
  <si>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</si>
  <si>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</si>
  <si>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</si>
  <si>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</si>
  <si>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</si>
  <si>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</si>
  <si>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</si>
  <si>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</si>
  <si>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</si>
  <si>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</si>
  <si>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</si>
  <si>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</si>
  <si>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</si>
  <si>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</si>
  <si>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</si>
  <si>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</si>
  <si>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</si>
  <si>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</si>
  <si>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</si>
  <si>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</si>
  <si>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</si>
  <si>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</si>
  <si>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</si>
  <si>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</si>
  <si>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</si>
  <si>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</si>
  <si>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</si>
  <si>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</si>
  <si>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</si>
  <si>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</si>
  <si>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</si>
  <si>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</si>
  <si>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</si>
  <si>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</si>
  <si>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</si>
  <si>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</si>
  <si>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</si>
  <si>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</si>
  <si>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</si>
  <si>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</si>
  <si>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</si>
  <si>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</si>
  <si>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</si>
  <si>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</si>
  <si>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</si>
  <si>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</si>
  <si>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</si>
  <si>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</si>
  <si>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</si>
  <si>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</si>
  <si>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</si>
  <si>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</si>
  <si>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</si>
  <si>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</si>
  <si>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</si>
  <si>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</si>
  <si>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</si>
  <si>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</si>
  <si>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</si>
  <si>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</si>
  <si>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</si>
  <si>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</si>
  <si>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</si>
  <si>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</si>
  <si>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</si>
  <si>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</si>
  <si>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</si>
  <si>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</si>
  <si>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</si>
  <si>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</si>
  <si>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</si>
  <si>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</si>
  <si>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</si>
  <si>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</si>
  <si>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</si>
  <si>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</si>
  <si>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</si>
  <si>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</si>
  <si>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</si>
  <si>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</si>
  <si>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</si>
  <si>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</si>
  <si>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</si>
  <si>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</si>
  <si>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</si>
  <si>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</si>
  <si>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</si>
  <si>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</si>
  <si>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</si>
  <si>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</si>
  <si>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</si>
  <si>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</si>
  <si>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</si>
  <si>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</si>
  <si>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</si>
  <si>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</si>
  <si>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</si>
  <si>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</si>
  <si>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</si>
  <si>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</si>
  <si>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</si>
  <si>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</si>
  <si>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</si>
  <si>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</si>
  <si>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</si>
  <si>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</si>
  <si>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</si>
  <si>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</si>
  <si>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</si>
  <si>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</si>
  <si>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</si>
  <si>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</si>
  <si>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</si>
  <si>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</si>
  <si>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</si>
  <si>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</si>
  <si>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</si>
  <si>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</si>
  <si>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</si>
  <si>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</si>
  <si>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</si>
  <si>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</si>
  <si>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</si>
  <si>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</si>
  <si>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</si>
  <si>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</si>
  <si>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</si>
  <si>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</si>
  <si>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</si>
  <si>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</si>
  <si>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</si>
  <si>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</si>
  <si>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</si>
  <si>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</si>
  <si>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</si>
  <si>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</si>
  <si>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</si>
  <si>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</si>
  <si>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</si>
  <si>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</si>
  <si>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</si>
  <si>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</si>
  <si>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</si>
  <si>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</si>
  <si>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</si>
  <si>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</si>
  <si>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</si>
  <si>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</si>
  <si>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</si>
  <si>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</si>
  <si>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</si>
  <si>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</si>
  <si>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</si>
  <si>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</si>
  <si>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</si>
  <si>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</si>
  <si>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</si>
  <si>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</si>
  <si>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</si>
  <si>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</si>
  <si>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</si>
  <si>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</si>
  <si>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</si>
  <si>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</si>
  <si>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</si>
  <si>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</si>
  <si>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</si>
  <si>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</si>
  <si>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</si>
  <si>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</si>
  <si>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</si>
  <si>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</si>
  <si>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</si>
  <si>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</si>
  <si>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</si>
  <si>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</si>
  <si>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</si>
  <si>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</si>
  <si>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</si>
  <si>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</si>
  <si>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</si>
  <si>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</si>
  <si>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</si>
  <si>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</si>
  <si>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</si>
  <si>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</si>
  <si>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</si>
  <si>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</si>
  <si>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</si>
  <si>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</si>
  <si>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</si>
  <si>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</si>
  <si>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</si>
  <si>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</si>
  <si>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</si>
  <si>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</si>
  <si>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</si>
  <si>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</si>
  <si>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</si>
  <si>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</si>
  <si>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</si>
  <si>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</si>
  <si>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</si>
  <si>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</si>
  <si>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</si>
  <si>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</si>
  <si>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</si>
  <si>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</si>
  <si>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</si>
  <si>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</si>
  <si>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</si>
  <si>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</si>
  <si>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</si>
  <si>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</si>
  <si>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</si>
  <si>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</si>
  <si>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</si>
  <si>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</si>
  <si>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</si>
  <si>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</si>
  <si>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</si>
  <si>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</si>
  <si>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</si>
  <si>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</si>
  <si>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</si>
  <si>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</si>
  <si>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</si>
  <si>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</si>
  <si>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</si>
  <si>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</si>
  <si>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</si>
  <si>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</si>
  <si>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</si>
  <si>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</si>
  <si>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</si>
  <si>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</si>
  <si>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</si>
  <si>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</si>
  <si>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</si>
  <si>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</si>
  <si>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</si>
  <si>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</si>
  <si>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</si>
  <si>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</si>
  <si>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</si>
  <si>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</si>
  <si>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</si>
  <si>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</si>
  <si>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</si>
  <si>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</si>
  <si>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</si>
  <si>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</si>
  <si>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</si>
  <si>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</si>
  <si>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</si>
  <si>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</si>
  <si>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</si>
  <si>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</si>
  <si>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</si>
  <si>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</si>
  <si>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</si>
  <si>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</si>
  <si>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</si>
  <si>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</si>
  <si>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</si>
  <si>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</si>
  <si>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</si>
  <si>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</si>
  <si>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</si>
  <si>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</si>
  <si>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</si>
  <si>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</si>
  <si>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</si>
  <si>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</si>
  <si>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</si>
  <si>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</si>
  <si>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</si>
  <si>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</si>
  <si>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</si>
  <si>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</si>
  <si>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</si>
  <si>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</si>
  <si>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</si>
  <si>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</si>
  <si>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</si>
  <si>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</si>
  <si>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</si>
  <si>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</si>
  <si>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</si>
  <si>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</si>
  <si>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</si>
  <si>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</si>
  <si>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</si>
  <si>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</si>
  <si>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</si>
  <si>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</si>
  <si>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</si>
  <si>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</si>
  <si>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</si>
  <si>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</si>
  <si>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</si>
  <si>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</si>
  <si>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</si>
  <si>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</si>
  <si>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</si>
  <si>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</si>
  <si>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</si>
  <si>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</si>
  <si>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</si>
  <si>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</si>
  <si>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</si>
  <si>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</si>
  <si>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</si>
  <si>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</si>
  <si>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</si>
  <si>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</si>
  <si>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</si>
  <si>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</si>
  <si>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</si>
  <si>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</si>
  <si>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</si>
  <si>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</si>
  <si>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</si>
  <si>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</si>
  <si>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</si>
  <si>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</si>
  <si>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</si>
  <si>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</si>
  <si>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</si>
  <si>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</si>
  <si>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</si>
  <si>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</si>
  <si>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</si>
  <si>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</si>
  <si>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</si>
  <si>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</si>
  <si>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</si>
  <si>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</si>
  <si>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</si>
  <si>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</si>
  <si>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</si>
  <si>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</si>
  <si>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</si>
  <si>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</si>
  <si>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</si>
  <si>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</si>
  <si>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</si>
  <si>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</si>
  <si>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</si>
  <si>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</si>
  <si>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</si>
  <si>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</si>
  <si>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</si>
  <si>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</si>
  <si>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</si>
  <si>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</si>
  <si>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</si>
  <si>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</si>
  <si>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</si>
  <si>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</si>
  <si>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</si>
  <si>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</si>
  <si>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</si>
  <si>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</si>
  <si>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</si>
  <si>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</si>
  <si>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</si>
  <si>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</si>
  <si>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</si>
  <si>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</si>
  <si>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</si>
  <si>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</si>
  <si>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</si>
  <si>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</si>
  <si>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</si>
  <si>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</si>
  <si>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</si>
  <si>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</si>
  <si>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</si>
  <si>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</si>
  <si>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</si>
  <si>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</si>
  <si>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</si>
  <si>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</si>
  <si>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</si>
  <si>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</si>
  <si>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</si>
  <si>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</si>
  <si>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</si>
  <si>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</si>
  <si>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</si>
  <si>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</si>
  <si>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</si>
  <si>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</si>
  <si>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</si>
  <si>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</si>
  <si>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</si>
  <si>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</si>
  <si>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</si>
  <si>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</si>
  <si>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</si>
  <si>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</si>
  <si>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</si>
  <si>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</si>
  <si>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</si>
  <si>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</si>
  <si>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</si>
  <si>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</si>
  <si>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</si>
  <si>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</si>
  <si>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</si>
  <si>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</si>
  <si>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</si>
  <si>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</si>
  <si>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</si>
  <si>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</si>
  <si>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</si>
  <si>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</si>
  <si>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</si>
  <si>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</si>
  <si>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</si>
  <si>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</si>
  <si>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</si>
  <si>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</si>
  <si>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</si>
  <si>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</si>
  <si>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</si>
  <si>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</si>
  <si>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</si>
  <si>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</si>
  <si>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</si>
  <si>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</si>
  <si>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</si>
  <si>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</si>
  <si>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</si>
  <si>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</si>
  <si>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</si>
  <si>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</si>
  <si>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</si>
  <si>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</si>
  <si>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</si>
  <si>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</si>
  <si>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</si>
  <si>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</si>
  <si>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</si>
  <si>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</si>
  <si>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</si>
  <si>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</si>
  <si>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</si>
  <si>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</si>
  <si>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</si>
  <si>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</si>
  <si>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</si>
  <si>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</si>
  <si>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</si>
  <si>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</si>
  <si>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</si>
  <si>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</si>
  <si>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</si>
  <si>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</si>
  <si>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</si>
  <si>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</si>
  <si>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</si>
  <si>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</si>
  <si>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</si>
  <si>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</si>
  <si>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</si>
  <si>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</si>
  <si>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</si>
  <si>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</si>
  <si>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</si>
  <si>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</si>
  <si>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</si>
  <si>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</si>
  <si>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</si>
  <si>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</si>
  <si>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</si>
  <si>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</si>
  <si>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</si>
  <si>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</si>
  <si>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</si>
  <si>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</si>
  <si>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</si>
  <si>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</si>
  <si>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</si>
  <si>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</si>
  <si>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</si>
  <si>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</si>
  <si>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</si>
  <si>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</si>
  <si>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</si>
  <si>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</si>
  <si>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</si>
  <si>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</si>
  <si>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</si>
  <si>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</si>
  <si>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</si>
  <si>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</si>
  <si>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</si>
  <si>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</si>
  <si>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</si>
  <si>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</si>
  <si>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</si>
  <si>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</si>
  <si>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</si>
  <si>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</si>
  <si>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</si>
  <si>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</si>
  <si>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</si>
  <si>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</si>
  <si>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</si>
  <si>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</si>
  <si>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</si>
  <si>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</si>
  <si>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</si>
  <si>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</si>
  <si>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</si>
  <si>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</si>
  <si>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</si>
  <si>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</si>
  <si>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</si>
  <si>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</si>
  <si>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</si>
  <si>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</si>
  <si>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</si>
  <si>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</si>
  <si>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</si>
  <si>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</si>
  <si>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</si>
  <si>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</si>
  <si>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</si>
  <si>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</si>
  <si>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</si>
  <si>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</si>
  <si>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</si>
  <si>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</si>
  <si>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</si>
  <si>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</si>
  <si>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</si>
  <si>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</si>
  <si>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</si>
  <si>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</si>
  <si>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</si>
  <si>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</si>
  <si>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</si>
  <si>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</si>
  <si>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</si>
  <si>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</si>
  <si>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</si>
  <si>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</si>
  <si>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</si>
  <si>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</si>
  <si>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</si>
  <si>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</si>
  <si>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</si>
  <si>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</si>
  <si>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</si>
  <si>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</si>
  <si>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</si>
  <si>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</si>
  <si>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</si>
  <si>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</si>
  <si>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</si>
  <si>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</si>
  <si>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</si>
  <si>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</si>
  <si>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</si>
  <si>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</si>
  <si>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</si>
  <si>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</si>
  <si>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</si>
  <si>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</si>
  <si>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</si>
  <si>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</si>
  <si>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</si>
  <si>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</si>
  <si>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</si>
  <si>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</si>
  <si>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</si>
  <si>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</si>
  <si>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</si>
  <si>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</si>
  <si>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</si>
  <si>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</si>
  <si>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</si>
  <si>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</si>
  <si>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</si>
  <si>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</si>
  <si>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</si>
  <si>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</si>
  <si>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</si>
  <si>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</si>
  <si>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</si>
  <si>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</si>
  <si>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</si>
  <si>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</si>
  <si>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</si>
  <si>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</si>
  <si>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</si>
  <si>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</si>
  <si>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</si>
  <si>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</si>
  <si>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</si>
  <si>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</si>
  <si>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</si>
  <si>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</si>
  <si>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</si>
  <si>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</si>
  <si>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</si>
  <si>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</si>
  <si>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</si>
  <si>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</si>
  <si>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</si>
  <si>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</si>
  <si>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</si>
  <si>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</si>
  <si>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</si>
  <si>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</si>
  <si>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</si>
  <si>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</si>
  <si>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</si>
  <si>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</si>
  <si>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</si>
  <si>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</si>
  <si>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</si>
  <si>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</si>
  <si>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</si>
  <si>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</si>
  <si>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</si>
  <si>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</si>
  <si>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</si>
  <si>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</si>
  <si>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</si>
  <si>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</si>
  <si>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</si>
  <si>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</si>
  <si>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</si>
  <si>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</si>
  <si>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</si>
  <si>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</si>
  <si>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</si>
  <si>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</si>
  <si>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</si>
  <si>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</si>
  <si>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</si>
  <si>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</si>
  <si>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</si>
  <si>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</si>
  <si>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</si>
  <si>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</si>
  <si>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</si>
  <si>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</si>
  <si>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</si>
  <si>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</si>
  <si>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</si>
  <si>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</si>
  <si>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</si>
  <si>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</si>
  <si>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</si>
  <si>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</si>
  <si>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</si>
  <si>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</si>
  <si>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</si>
  <si>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</si>
  <si>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</si>
  <si>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</si>
  <si>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</si>
  <si>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</si>
  <si>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</si>
  <si>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</si>
  <si>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</si>
  <si>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</si>
  <si>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</si>
  <si>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</si>
  <si>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</si>
  <si>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</si>
  <si>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</si>
  <si>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</si>
  <si>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</si>
  <si>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</si>
  <si>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</si>
  <si>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</si>
  <si>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</si>
  <si>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</si>
  <si>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</si>
  <si>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</si>
  <si>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</si>
  <si>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</si>
  <si>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</si>
  <si>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</si>
  <si>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</si>
  <si>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</si>
  <si>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</si>
  <si>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</si>
  <si>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</si>
  <si>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</si>
  <si>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</si>
  <si>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</si>
  <si>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</si>
  <si>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</si>
  <si>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</si>
  <si>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</si>
  <si>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</si>
  <si>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</si>
  <si>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</si>
  <si>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</si>
  <si>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</si>
  <si>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</si>
  <si>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</si>
  <si>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</si>
  <si>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</si>
  <si>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</si>
  <si>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</si>
  <si>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</si>
  <si>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</si>
  <si>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</si>
  <si>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</si>
  <si>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</si>
  <si>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</si>
  <si>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</si>
  <si>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</si>
  <si>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</si>
  <si>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</si>
  <si>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</si>
  <si>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</si>
  <si>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</si>
  <si>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</si>
  <si>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</si>
  <si>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</si>
  <si>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</si>
  <si>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</si>
  <si>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</si>
  <si>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</si>
  <si>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</si>
  <si>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</si>
  <si>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</si>
  <si>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</si>
  <si>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</si>
  <si>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</si>
  <si>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</si>
  <si>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</si>
  <si>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</si>
  <si>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</si>
  <si>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</si>
  <si>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</si>
  <si>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</si>
  <si>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</si>
  <si>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</si>
  <si>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</si>
  <si>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</si>
  <si>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</si>
  <si>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</si>
  <si>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</si>
  <si>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</si>
  <si>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</si>
  <si>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</si>
  <si>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</si>
  <si>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</si>
  <si>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</si>
  <si>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</si>
  <si>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</si>
  <si>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</si>
  <si>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</si>
  <si>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</si>
  <si>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</si>
  <si>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</si>
  <si>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</si>
  <si>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</si>
  <si>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</si>
  <si>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</si>
  <si>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</si>
  <si>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</si>
  <si>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</si>
  <si>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</si>
  <si>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</si>
  <si>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</si>
  <si>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</si>
  <si>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</si>
  <si>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</si>
  <si>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</si>
  <si>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</si>
  <si>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</si>
  <si>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</si>
  <si>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</si>
  <si>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</si>
  <si>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</si>
  <si>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</si>
  <si>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</si>
  <si>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</si>
  <si>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</si>
  <si>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</si>
  <si>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</si>
  <si>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</si>
  <si>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</si>
  <si>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</si>
  <si>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</si>
  <si>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</si>
  <si>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</si>
  <si>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</si>
  <si>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</si>
  <si>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</si>
  <si>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</si>
  <si>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</si>
  <si>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</si>
  <si>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</si>
  <si>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</si>
  <si>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</si>
  <si>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</si>
  <si>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</si>
  <si>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</si>
  <si>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</si>
  <si>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</si>
  <si>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</si>
  <si>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</si>
  <si>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</si>
  <si>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</si>
  <si>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</si>
  <si>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</si>
  <si>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</si>
  <si>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</si>
  <si>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</si>
  <si>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</si>
  <si>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</si>
  <si>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</si>
  <si>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</si>
  <si>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</si>
  <si>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</si>
  <si>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</si>
  <si>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</si>
  <si>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</si>
  <si>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</si>
  <si>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</si>
  <si>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</si>
  <si>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</si>
  <si>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</si>
  <si>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</si>
  <si>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</si>
  <si>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</si>
  <si>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</si>
  <si>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</si>
  <si>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</si>
  <si>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</si>
  <si>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</si>
  <si>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</si>
  <si>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</si>
  <si>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</si>
  <si>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</si>
  <si>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</si>
  <si>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</si>
  <si>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</si>
  <si>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</si>
  <si>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</si>
  <si>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</si>
  <si>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</si>
  <si>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</si>
  <si>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</si>
  <si>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</si>
  <si>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</si>
  <si>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</si>
  <si>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</si>
  <si>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</si>
  <si>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</si>
  <si>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</si>
  <si>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</si>
  <si>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</si>
  <si>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</si>
  <si>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</si>
  <si>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</si>
  <si>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</si>
  <si>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</si>
  <si>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</si>
  <si>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</si>
  <si>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</si>
  <si>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</si>
  <si>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</si>
  <si>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</si>
  <si>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</si>
  <si>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</si>
  <si>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</si>
  <si>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</si>
  <si>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</si>
  <si>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</si>
  <si>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</si>
  <si>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</si>
  <si>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</si>
  <si>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</si>
  <si>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</si>
  <si>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</si>
  <si>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</si>
  <si>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</si>
  <si>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</si>
  <si>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</si>
  <si>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</si>
  <si>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</si>
  <si>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</si>
  <si>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</si>
  <si>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</si>
  <si>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</si>
  <si>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</si>
  <si>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</si>
  <si>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</si>
  <si>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</si>
  <si>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</si>
  <si>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</si>
  <si>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</si>
  <si>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</si>
  <si>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</si>
  <si>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</si>
  <si>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</si>
  <si>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</si>
  <si>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</si>
  <si>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</si>
  <si>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</si>
  <si>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</si>
  <si>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</si>
  <si>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</si>
  <si>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</si>
  <si>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</si>
  <si>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</si>
  <si>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</si>
  <si>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</si>
  <si>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</si>
  <si>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</si>
  <si>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</si>
  <si>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</si>
  <si>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</si>
  <si>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</si>
  <si>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</si>
  <si>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</si>
  <si>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</si>
  <si>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</si>
  <si>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</si>
  <si>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</si>
  <si>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</si>
  <si>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</si>
  <si>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</si>
  <si>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</si>
  <si>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</si>
  <si>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</si>
  <si>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</si>
  <si>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</si>
  <si>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</si>
  <si>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</si>
  <si>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</si>
  <si>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</si>
  <si>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</si>
  <si>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</si>
  <si>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</si>
  <si>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</si>
  <si>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</si>
  <si>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</si>
  <si>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</si>
  <si>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</si>
  <si>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</si>
  <si>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</si>
  <si>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</si>
  <si>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</si>
  <si>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</si>
  <si>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</si>
  <si>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</si>
  <si>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</si>
  <si>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</si>
  <si>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</si>
  <si>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</si>
  <si>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</si>
  <si>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</si>
  <si>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</si>
  <si>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</si>
  <si>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</si>
  <si>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</si>
  <si>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</si>
  <si>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</si>
  <si>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</si>
  <si>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</si>
  <si>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</si>
  <si>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</si>
  <si>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</si>
  <si>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</si>
  <si>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</si>
  <si>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</si>
  <si>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</si>
  <si>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</si>
  <si>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</si>
  <si>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</si>
  <si>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</si>
  <si>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</si>
  <si>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</si>
  <si>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</si>
  <si>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</si>
  <si>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</si>
  <si>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</si>
  <si>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</si>
  <si>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</si>
  <si>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</si>
  <si>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</si>
  <si>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</si>
  <si>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</si>
  <si>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</si>
  <si>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</si>
  <si>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</si>
  <si>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</si>
  <si>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</si>
  <si>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</si>
  <si>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</si>
  <si>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</si>
  <si>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</si>
  <si>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</si>
  <si>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</si>
  <si>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</si>
  <si>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</si>
  <si>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</si>
  <si>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</si>
  <si>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</si>
  <si>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</si>
  <si>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</si>
  <si>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</si>
  <si>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</si>
  <si>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</si>
  <si>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</si>
  <si>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</si>
  <si>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</si>
  <si>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</si>
  <si>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</si>
  <si>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</si>
  <si>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</si>
  <si>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</si>
  <si>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</si>
  <si>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</si>
  <si>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</si>
  <si>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</si>
  <si>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</si>
  <si>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</si>
  <si>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</si>
  <si>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</si>
  <si>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</si>
  <si>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</si>
  <si>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</si>
  <si>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</si>
  <si>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</si>
  <si>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</si>
  <si>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</si>
  <si>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</si>
  <si>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</si>
  <si>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</si>
  <si>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</si>
  <si>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</si>
  <si>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</si>
  <si>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</si>
  <si>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</si>
  <si>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</si>
  <si>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</si>
  <si>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</si>
  <si>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</si>
  <si>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</si>
  <si>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</si>
  <si>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</si>
  <si>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</si>
  <si>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</si>
  <si>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</si>
  <si>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</si>
  <si>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</si>
  <si>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</si>
  <si>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</si>
  <si>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</si>
  <si>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</si>
  <si>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</si>
  <si>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</si>
  <si>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</si>
  <si>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</si>
  <si>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</si>
  <si>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</si>
  <si>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</si>
  <si>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</si>
  <si>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</si>
  <si>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</si>
  <si>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</si>
  <si>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</si>
  <si>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</si>
  <si>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</si>
  <si>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</si>
  <si>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</si>
  <si>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</si>
  <si>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</si>
  <si>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</si>
  <si>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</si>
  <si>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</si>
  <si>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</si>
  <si>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</si>
  <si>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</si>
  <si>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</si>
  <si>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</si>
  <si>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</si>
  <si>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</si>
  <si>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</si>
  <si>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</si>
  <si>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</si>
  <si>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</si>
  <si>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</si>
  <si>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</si>
  <si>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</si>
  <si>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</si>
  <si>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</si>
  <si>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</si>
  <si>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</si>
  <si>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</si>
  <si>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</si>
  <si>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</si>
  <si>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</si>
  <si>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</si>
  <si>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</si>
  <si>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</si>
  <si>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</si>
  <si>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</si>
  <si>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</si>
  <si>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</si>
  <si>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</si>
  <si>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</si>
  <si>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</si>
  <si>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</si>
  <si>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</si>
  <si>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</si>
  <si>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</si>
  <si>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</si>
  <si>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</si>
  <si>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</si>
  <si>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</si>
  <si>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</si>
  <si>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</si>
  <si>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</si>
  <si>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</si>
  <si>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</si>
  <si>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</si>
  <si>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</si>
  <si>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</si>
  <si>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</si>
  <si>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</si>
  <si>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</si>
  <si>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</si>
  <si>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</si>
  <si>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</si>
  <si>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</si>
  <si>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</si>
  <si>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</si>
  <si>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</si>
  <si>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</si>
  <si>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</si>
  <si>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</si>
  <si>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</si>
  <si>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</si>
  <si>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</si>
  <si>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</si>
  <si>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</si>
  <si>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</si>
  <si>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</si>
  <si>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</si>
  <si>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</si>
  <si>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</si>
  <si>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</si>
  <si>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</si>
  <si>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</si>
  <si>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</si>
  <si>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</si>
  <si>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</si>
  <si>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</si>
  <si>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</si>
  <si>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</si>
  <si>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</si>
  <si>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</si>
  <si>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</si>
  <si>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</si>
  <si>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</si>
  <si>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</si>
  <si>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</si>
  <si>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</si>
  <si>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</si>
  <si>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</si>
  <si>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</si>
  <si>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</si>
  <si>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</si>
  <si>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</si>
  <si>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</si>
  <si>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</si>
  <si>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</si>
  <si>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</si>
  <si>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</si>
  <si>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</si>
  <si>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</si>
  <si>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</si>
  <si>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</si>
  <si>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</si>
  <si>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</si>
  <si>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</si>
  <si>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</si>
  <si>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</si>
  <si>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</si>
  <si>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</si>
  <si>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</si>
  <si>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</si>
  <si>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</si>
  <si>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</si>
  <si>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</si>
  <si>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</si>
  <si>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</si>
  <si>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</si>
  <si>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</si>
  <si>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</si>
  <si>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</si>
  <si>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</si>
  <si>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</si>
  <si>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</si>
  <si>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</si>
  <si>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</si>
  <si>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</si>
  <si>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</si>
  <si>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</si>
  <si>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</si>
  <si>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</si>
  <si>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</si>
  <si>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</si>
  <si>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</si>
  <si>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</si>
  <si>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</si>
  <si>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</si>
  <si>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</si>
  <si>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</si>
  <si>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</si>
  <si>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</si>
  <si>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</si>
  <si>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</si>
  <si>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</si>
  <si>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</si>
  <si>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</si>
  <si>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</si>
  <si>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</si>
  <si>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</si>
  <si>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</si>
  <si>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</si>
  <si>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</si>
  <si>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</si>
  <si>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</si>
  <si>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</si>
  <si>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</si>
  <si>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</si>
  <si>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</si>
  <si>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</si>
  <si>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</si>
  <si>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</si>
  <si>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</si>
  <si>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</si>
  <si>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</si>
  <si>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</si>
  <si>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</si>
  <si>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</si>
  <si>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</si>
  <si>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</si>
  <si>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</si>
  <si>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</si>
  <si>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</si>
  <si>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</si>
  <si>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</si>
  <si>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</si>
  <si>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</si>
  <si>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</si>
  <si>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</si>
  <si>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</si>
  <si>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</si>
  <si>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</si>
  <si>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</si>
  <si>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</si>
  <si>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</si>
  <si>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</si>
  <si>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</si>
  <si>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</si>
  <si>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</si>
  <si>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</si>
  <si>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</si>
  <si>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</si>
  <si>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</si>
  <si>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</si>
  <si>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</si>
  <si>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</si>
  <si>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</si>
  <si>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</si>
  <si>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</si>
  <si>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</si>
  <si>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</si>
  <si>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</si>
  <si>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</si>
  <si>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</si>
  <si>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</si>
  <si>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</si>
  <si>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</si>
  <si>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</si>
  <si>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</si>
  <si>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</si>
  <si>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</si>
  <si>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</si>
  <si>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</si>
  <si>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</si>
  <si>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</si>
  <si>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</si>
  <si>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</si>
  <si>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</si>
  <si>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</si>
  <si>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</si>
  <si>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</si>
  <si>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</si>
  <si>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</si>
  <si>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</si>
  <si>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</si>
  <si>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</si>
  <si>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</si>
  <si>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</si>
  <si>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</si>
  <si>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</si>
  <si>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</si>
  <si>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</si>
  <si>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</si>
  <si>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</si>
  <si>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</si>
  <si>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</si>
  <si>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</si>
  <si>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</si>
  <si>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</si>
  <si>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</si>
  <si>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</si>
  <si>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</si>
  <si>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</si>
  <si>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</si>
  <si>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</si>
  <si>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</si>
  <si>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</si>
  <si>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</si>
  <si>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</si>
  <si>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</si>
  <si>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</si>
  <si>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</si>
  <si>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</si>
  <si>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</si>
  <si>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</si>
  <si>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</si>
  <si>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</si>
  <si>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</si>
  <si>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</si>
  <si>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</si>
  <si>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</si>
  <si>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</si>
  <si>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</si>
  <si>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</si>
  <si>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</si>
  <si>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</si>
  <si>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</si>
  <si>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</si>
  <si>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</si>
  <si>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</si>
  <si>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</si>
  <si>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</si>
  <si>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</si>
  <si>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</si>
  <si>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</si>
  <si>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</si>
  <si>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</si>
  <si>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</si>
  <si>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</si>
  <si>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</si>
  <si>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</si>
  <si>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</si>
  <si>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</si>
  <si>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</si>
  <si>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</si>
  <si>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</si>
  <si>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</si>
  <si>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</si>
  <si>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</si>
  <si>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</si>
  <si>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</si>
  <si>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</si>
  <si>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</si>
  <si>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</si>
  <si>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</si>
  <si>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</si>
  <si>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</si>
  <si>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</si>
  <si>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</si>
  <si>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</si>
  <si>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</si>
  <si>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</si>
  <si>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</si>
  <si>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</si>
  <si>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</si>
  <si>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</si>
  <si>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</si>
  <si>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</si>
  <si>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</si>
  <si>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</si>
  <si>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</si>
  <si>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</si>
  <si>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</si>
  <si>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</si>
  <si>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</si>
  <si>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</si>
  <si>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</si>
  <si>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</si>
  <si>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</si>
  <si>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</si>
  <si>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</si>
  <si>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</si>
  <si>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</si>
  <si>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</si>
  <si>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</si>
  <si>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</si>
  <si>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</si>
  <si>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</si>
  <si>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</si>
  <si>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</si>
  <si>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</si>
  <si>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</si>
  <si>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</si>
  <si>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</si>
  <si>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</si>
  <si>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</si>
  <si>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</si>
  <si>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</si>
  <si>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</si>
  <si>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</si>
  <si>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</si>
  <si>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</si>
  <si>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</si>
  <si>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</si>
  <si>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</si>
  <si>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</si>
  <si>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</si>
  <si>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</si>
  <si>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</si>
  <si>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</si>
  <si>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</si>
  <si>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</si>
  <si>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</si>
  <si>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</si>
  <si>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</si>
  <si>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</si>
  <si>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</si>
  <si>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</si>
  <si>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</si>
  <si>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</si>
  <si>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</si>
  <si>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</si>
  <si>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</si>
  <si>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</si>
  <si>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</si>
  <si>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</si>
  <si>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</si>
  <si>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</si>
  <si>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</si>
  <si>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</si>
  <si>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</si>
  <si>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</si>
  <si>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</si>
  <si>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</si>
  <si>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</si>
  <si>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</si>
  <si>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</si>
  <si>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</si>
  <si>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</si>
  <si>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</si>
  <si>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</si>
  <si>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</si>
  <si>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</si>
  <si>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</si>
  <si>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</si>
  <si>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</si>
  <si>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</si>
  <si>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</si>
  <si>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</si>
  <si>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</si>
  <si>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</si>
  <si>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</si>
  <si>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</si>
  <si>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</si>
  <si>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</si>
  <si>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</si>
  <si>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</si>
  <si>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</si>
  <si>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</si>
  <si>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</si>
  <si>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</si>
  <si>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</si>
  <si>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</si>
  <si>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</si>
  <si>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</si>
  <si>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</si>
  <si>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</si>
  <si>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</si>
  <si>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</si>
  <si>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</si>
  <si>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</si>
  <si>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</si>
  <si>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</si>
  <si>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</si>
  <si>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</si>
  <si>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</si>
  <si>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</si>
  <si>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</si>
  <si>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</si>
  <si>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</si>
  <si>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</si>
  <si>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</si>
  <si>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</si>
  <si>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</si>
  <si>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</si>
  <si>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</si>
  <si>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</si>
  <si>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</si>
  <si>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</si>
  <si>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</si>
  <si>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</si>
  <si>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</si>
  <si>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</si>
  <si>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</si>
  <si>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</si>
  <si>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</si>
  <si>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</si>
  <si>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</si>
  <si>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</si>
  <si>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</si>
  <si>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</si>
  <si>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</si>
  <si>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</si>
  <si>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</si>
  <si>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</si>
  <si>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</si>
  <si>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</si>
  <si>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</si>
  <si>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</si>
  <si>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</si>
  <si>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</si>
  <si>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</si>
  <si>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</si>
  <si>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</si>
  <si>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</si>
  <si>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</si>
  <si>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</si>
  <si>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</si>
  <si>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</si>
  <si>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</si>
  <si>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</si>
  <si>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</si>
  <si>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</si>
  <si>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</si>
  <si>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</si>
  <si>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</si>
  <si>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</si>
  <si>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</si>
  <si>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</si>
  <si>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</si>
  <si>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</si>
  <si>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</si>
  <si>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</si>
  <si>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</si>
  <si>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</si>
  <si>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</si>
  <si>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</si>
  <si>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</si>
  <si>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</si>
  <si>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</si>
  <si>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</si>
  <si>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</si>
  <si>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</si>
  <si>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</si>
  <si>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</si>
  <si>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</si>
  <si>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</si>
  <si>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</si>
  <si>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</si>
  <si>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</si>
  <si>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</si>
  <si>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</si>
  <si>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</si>
  <si>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</si>
  <si>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</si>
  <si>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</si>
  <si>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</si>
  <si>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</si>
  <si>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</si>
  <si>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</si>
  <si>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</si>
  <si>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</si>
  <si>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</si>
  <si>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</si>
  <si>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</si>
  <si>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</si>
  <si>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</si>
  <si>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</si>
  <si>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</si>
  <si>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</si>
  <si>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</si>
  <si>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</si>
  <si>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</si>
  <si>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</si>
  <si>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</si>
  <si>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</si>
  <si>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</si>
  <si>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</si>
  <si>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</si>
  <si>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</si>
  <si>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</si>
  <si>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</si>
  <si>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</si>
  <si>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</si>
  <si>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</si>
  <si>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</si>
  <si>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</si>
  <si>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</si>
  <si>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</si>
  <si>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</si>
  <si>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</si>
  <si>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</si>
  <si>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</si>
  <si>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</si>
  <si>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</si>
  <si>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</si>
  <si>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</si>
  <si>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</si>
  <si>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</si>
  <si>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</si>
  <si>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</si>
  <si>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</si>
  <si>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</si>
  <si>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</si>
  <si>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</si>
  <si>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</si>
  <si>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</si>
  <si>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</si>
  <si>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</si>
  <si>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</si>
  <si>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</si>
  <si>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</si>
  <si>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</si>
  <si>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</si>
  <si>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</si>
  <si>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</si>
  <si>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</si>
  <si>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</si>
  <si>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</si>
  <si>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</si>
  <si>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</si>
  <si>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</si>
  <si>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</si>
  <si>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</si>
  <si>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</si>
  <si>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</si>
  <si>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</si>
  <si>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</si>
  <si>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</si>
  <si>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</si>
  <si>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</si>
  <si>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</si>
  <si>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</si>
  <si>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</si>
  <si>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</si>
  <si>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</si>
  <si>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</si>
  <si>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</si>
  <si>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</si>
  <si>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</si>
  <si>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</si>
  <si>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</si>
  <si>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</si>
  <si>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</si>
  <si>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</si>
  <si>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</si>
  <si>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</si>
  <si>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</si>
  <si>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</si>
  <si>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</si>
  <si>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</si>
  <si>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</si>
  <si>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</si>
  <si>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</si>
  <si>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</si>
  <si>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</si>
  <si>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</si>
  <si>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</si>
  <si>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</si>
  <si>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</si>
  <si>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</si>
  <si>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</si>
  <si>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</si>
  <si>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</si>
  <si>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</si>
  <si>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</si>
  <si>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</si>
  <si>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</si>
  <si>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</si>
  <si>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</si>
  <si>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</si>
  <si>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</si>
  <si>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</si>
  <si>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</si>
  <si>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</si>
  <si>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</si>
  <si>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</si>
  <si>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</si>
  <si>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</si>
  <si>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</si>
  <si>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</si>
  <si>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</si>
  <si>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</si>
  <si>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</si>
  <si>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</si>
  <si>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</si>
  <si>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</si>
  <si>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</si>
  <si>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</si>
  <si>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</si>
  <si>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</si>
  <si>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</si>
  <si>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</si>
  <si>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</si>
  <si>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</si>
  <si>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</si>
  <si>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</si>
  <si>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</si>
  <si>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</si>
  <si>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</si>
  <si>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</si>
  <si>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</si>
  <si>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</si>
  <si>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</si>
  <si>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</si>
  <si>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</si>
  <si>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</si>
  <si>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</si>
  <si>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</si>
  <si>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</si>
  <si>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</si>
  <si>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</si>
  <si>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</si>
  <si>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</si>
  <si>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</si>
  <si>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</si>
  <si>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</si>
  <si>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</si>
  <si>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</si>
  <si>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</si>
  <si>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</si>
  <si>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</si>
  <si>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</si>
  <si>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</si>
  <si>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</si>
  <si>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</si>
  <si>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</si>
  <si>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</si>
  <si>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</si>
  <si>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</si>
  <si>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</si>
  <si>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</si>
  <si>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</si>
  <si>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</si>
  <si>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</si>
  <si>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</si>
  <si>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</si>
  <si>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</si>
  <si>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</si>
  <si>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</si>
  <si>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</si>
  <si>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</si>
  <si>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</si>
  <si>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</si>
  <si>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</si>
  <si>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</si>
  <si>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</si>
  <si>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</si>
  <si>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</si>
  <si>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</si>
  <si>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</si>
  <si>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</si>
  <si>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</si>
  <si>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</si>
  <si>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</si>
  <si>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</si>
  <si>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</si>
  <si>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</si>
  <si>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</si>
  <si>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</si>
  <si>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</si>
  <si>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</si>
  <si>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</si>
  <si>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</si>
  <si>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</si>
  <si>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</si>
  <si>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</si>
  <si>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</si>
  <si>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</si>
  <si>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</si>
  <si>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</si>
  <si>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</si>
  <si>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</si>
  <si>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</si>
  <si>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</si>
  <si>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</si>
  <si>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</si>
  <si>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</si>
  <si>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</si>
  <si>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</si>
  <si>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</si>
  <si>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</si>
  <si>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</si>
  <si>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</si>
  <si>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</si>
  <si>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</si>
  <si>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</si>
  <si>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</si>
  <si>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</si>
  <si>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</si>
  <si>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</si>
  <si>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</si>
  <si>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</si>
  <si>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</si>
  <si>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</si>
  <si>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</si>
  <si>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</si>
  <si>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</si>
  <si>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</si>
  <si>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</si>
  <si>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</si>
  <si>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</si>
  <si>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</si>
  <si>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</si>
  <si>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</si>
  <si>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</si>
  <si>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</si>
  <si>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</si>
  <si>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</si>
  <si>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</si>
  <si>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</si>
  <si>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</si>
  <si>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</si>
  <si>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</si>
  <si>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</si>
  <si>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</si>
  <si>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</si>
  <si>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</si>
  <si>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</si>
  <si>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</si>
  <si>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</si>
  <si>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</si>
  <si>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</si>
  <si>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</si>
  <si>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</si>
  <si>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</si>
  <si>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</si>
  <si>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</si>
  <si>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</si>
  <si>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</si>
  <si>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</si>
  <si>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</si>
  <si>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</si>
  <si>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</si>
  <si>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</si>
  <si>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</si>
  <si>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</si>
  <si>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</si>
  <si>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</si>
  <si>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</si>
  <si>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</si>
  <si>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</si>
  <si>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</si>
  <si>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</si>
  <si>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</si>
  <si>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</si>
  <si>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</si>
  <si>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</si>
  <si>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</si>
  <si>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</si>
  <si>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</si>
  <si>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</si>
  <si>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</si>
  <si>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</si>
  <si>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</si>
  <si>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</si>
  <si>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</si>
  <si>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</si>
  <si>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</si>
  <si>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</si>
  <si>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</si>
  <si>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</si>
  <si>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</si>
  <si>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</si>
  <si>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</si>
  <si>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</si>
  <si>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</si>
  <si>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</si>
  <si>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</si>
  <si>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</si>
  <si>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</si>
  <si>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</si>
  <si>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</si>
  <si>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</si>
  <si>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</si>
  <si>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</si>
  <si>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</si>
  <si>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</si>
  <si>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</si>
  <si>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</si>
  <si>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</si>
  <si>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</si>
  <si>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</si>
  <si>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</si>
  <si>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</si>
  <si>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</si>
  <si>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</si>
  <si>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</si>
  <si>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</si>
  <si>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</si>
  <si>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</si>
  <si>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</si>
  <si>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</si>
  <si>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</si>
  <si>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</si>
  <si>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</si>
  <si>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</si>
  <si>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</si>
  <si>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</si>
  <si>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</si>
  <si>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</si>
  <si>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</si>
  <si>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</si>
  <si>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</si>
  <si>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</si>
  <si>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</si>
  <si>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</si>
  <si>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</si>
  <si>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</si>
  <si>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</si>
  <si>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</si>
  <si>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</si>
  <si>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</si>
  <si>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</si>
  <si>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</si>
  <si>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</si>
  <si>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</si>
  <si>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</si>
  <si>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</si>
  <si>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</si>
  <si>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</si>
  <si>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</si>
  <si>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</si>
  <si>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</si>
  <si>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</si>
  <si>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</si>
  <si>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</si>
  <si>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</si>
  <si>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</si>
  <si>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</si>
  <si>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</si>
  <si>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</si>
  <si>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</si>
  <si>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</si>
  <si>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</si>
  <si>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</si>
  <si>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</si>
  <si>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</si>
  <si>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</si>
  <si>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</si>
  <si>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</si>
  <si>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</si>
  <si>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</si>
  <si>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</si>
  <si>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</si>
  <si>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</si>
  <si>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</si>
  <si>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</si>
  <si>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</si>
  <si>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</si>
  <si>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</si>
  <si>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</si>
  <si>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</si>
  <si>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</si>
  <si>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</si>
  <si>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</si>
  <si>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</si>
  <si>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</si>
  <si>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</si>
  <si>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</si>
  <si>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</si>
  <si>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</si>
  <si>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</si>
  <si>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</si>
  <si>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</si>
  <si>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</si>
  <si>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</si>
  <si>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</si>
  <si>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</si>
  <si>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</si>
  <si>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</si>
  <si>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</si>
  <si>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</si>
  <si>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</si>
  <si>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</si>
  <si>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</si>
  <si>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</si>
  <si>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</si>
  <si>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</si>
  <si>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</si>
  <si>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</si>
  <si>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</si>
  <si>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</si>
  <si>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</si>
  <si>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</si>
  <si>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</si>
  <si>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</si>
  <si>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</si>
  <si>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</si>
  <si>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</si>
  <si>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</si>
  <si>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</si>
  <si>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</si>
  <si>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</si>
  <si>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</si>
  <si>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</si>
  <si>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</si>
  <si>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</si>
  <si>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</si>
  <si>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</si>
  <si>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</si>
  <si>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</si>
  <si>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</si>
  <si>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</si>
  <si>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</si>
  <si>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</si>
  <si>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</si>
  <si>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</si>
  <si>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</si>
  <si>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</si>
  <si>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</si>
  <si>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</si>
  <si>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</si>
  <si>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</si>
  <si>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</si>
  <si>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</si>
  <si>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</si>
  <si>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</si>
  <si>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</si>
  <si>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</si>
  <si>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</si>
  <si>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</si>
  <si>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</si>
  <si>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</si>
  <si>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</si>
  <si>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</si>
  <si>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</si>
  <si>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</si>
  <si>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</si>
  <si>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</si>
  <si>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</si>
  <si>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</si>
  <si>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</si>
  <si>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</si>
  <si>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</si>
  <si>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</si>
  <si>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</si>
  <si>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</si>
  <si>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</si>
  <si>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</si>
  <si>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</si>
  <si>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</si>
  <si>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</si>
  <si>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</si>
  <si>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</si>
  <si>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</si>
  <si>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</si>
  <si>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</si>
  <si>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</si>
  <si>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</si>
  <si>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</si>
  <si>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</si>
  <si>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</si>
  <si>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</si>
  <si>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</si>
  <si>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</si>
  <si>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</si>
  <si>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</si>
  <si>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</si>
  <si>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</si>
  <si>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</si>
  <si>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</si>
  <si>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</si>
  <si>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</si>
  <si>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</si>
  <si>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</si>
  <si>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</si>
  <si>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</si>
  <si>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</si>
  <si>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</si>
  <si>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</si>
  <si>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</si>
  <si>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</si>
  <si>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</si>
  <si>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</si>
  <si>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</si>
  <si>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</si>
  <si>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</si>
  <si>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</si>
  <si>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</si>
  <si>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</si>
  <si>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</si>
  <si>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</si>
  <si>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</si>
  <si>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</si>
  <si>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</si>
  <si>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</si>
  <si>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</si>
  <si>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</si>
  <si>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</si>
  <si>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</si>
  <si>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</si>
  <si>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</si>
  <si>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</si>
  <si>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</si>
  <si>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</si>
  <si>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</si>
  <si>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</si>
  <si>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</si>
  <si>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</si>
  <si>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</si>
  <si>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</si>
  <si>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</si>
  <si>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</si>
  <si>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</si>
  <si>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</si>
  <si>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</si>
  <si>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</si>
  <si>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</si>
  <si>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</si>
  <si>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</si>
  <si>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</si>
  <si>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</si>
  <si>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</si>
  <si>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</si>
  <si>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</si>
  <si>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</si>
  <si>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</si>
  <si>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</si>
  <si>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</si>
  <si>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</si>
  <si>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</si>
  <si>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</si>
  <si>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</si>
  <si>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</si>
  <si>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</si>
  <si>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</si>
  <si>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</si>
  <si>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</si>
  <si>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</si>
  <si>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</si>
  <si>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</si>
  <si>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</si>
  <si>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</si>
  <si>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</si>
  <si>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</si>
  <si>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</si>
  <si>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</si>
  <si>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</si>
  <si>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</si>
  <si>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</si>
  <si>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</si>
  <si>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</si>
  <si>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</si>
  <si>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</si>
  <si>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</si>
  <si>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</si>
  <si>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</si>
  <si>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</si>
  <si>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</si>
  <si>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</si>
  <si>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</si>
  <si>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</si>
  <si>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</si>
  <si>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</si>
  <si>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</si>
  <si>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</si>
  <si>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</si>
  <si>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</si>
  <si>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</si>
  <si>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</si>
  <si>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</si>
  <si>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</si>
  <si>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</si>
  <si>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</si>
  <si>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</si>
  <si>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</si>
  <si>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</si>
  <si>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</si>
  <si>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</si>
  <si>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</si>
  <si>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</si>
  <si>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</si>
  <si>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</si>
  <si>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</si>
  <si>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</si>
  <si>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</si>
  <si>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</si>
  <si>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</si>
  <si>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</si>
  <si>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</si>
  <si>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</si>
  <si>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</si>
  <si>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</si>
  <si>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</si>
  <si>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</si>
  <si>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</si>
  <si>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</si>
  <si>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</si>
  <si>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</si>
  <si>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</si>
  <si>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</si>
  <si>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</si>
  <si>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</si>
  <si>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</si>
  <si>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</si>
  <si>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</si>
  <si>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</si>
  <si>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</si>
  <si>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</si>
  <si>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</si>
  <si>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</si>
  <si>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</si>
  <si>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</si>
  <si>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</si>
  <si>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</si>
  <si>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</si>
  <si>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</si>
  <si>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</si>
  <si>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</si>
  <si>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</si>
  <si>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</si>
  <si>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</si>
  <si>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</si>
  <si>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</si>
  <si>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</si>
  <si>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</si>
  <si>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</si>
  <si>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</si>
  <si>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</si>
  <si>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</si>
  <si>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</si>
  <si>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</si>
  <si>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</si>
  <si>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</si>
  <si>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</si>
  <si>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</si>
  <si>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</si>
  <si>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</si>
  <si>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</si>
  <si>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</si>
  <si>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</si>
  <si>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</si>
  <si>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</si>
  <si>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</si>
  <si>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</si>
  <si>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</si>
  <si>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</si>
  <si>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</si>
  <si>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</si>
  <si>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</si>
  <si>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</si>
  <si>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</si>
  <si>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</si>
  <si>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</si>
  <si>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</si>
  <si>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</si>
  <si>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</si>
  <si>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</si>
  <si>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</si>
  <si>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</si>
  <si>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</si>
  <si>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</si>
  <si>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</si>
  <si>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</si>
  <si>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</si>
  <si>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</si>
  <si>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</si>
  <si>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</si>
  <si>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</si>
  <si>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</si>
  <si>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</si>
  <si>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</si>
  <si>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</si>
  <si>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</si>
  <si>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</si>
  <si>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</si>
  <si>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</si>
  <si>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</si>
  <si>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</si>
  <si>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</si>
  <si>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</si>
  <si>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</si>
  <si>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</si>
  <si>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</si>
  <si>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</si>
  <si>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</si>
  <si>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</si>
  <si>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</si>
  <si>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</si>
  <si>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</si>
  <si>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</si>
  <si>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</si>
  <si>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</si>
  <si>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</si>
  <si>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</si>
  <si>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</si>
  <si>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</si>
  <si>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</si>
  <si>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</si>
  <si>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</si>
  <si>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</si>
  <si>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</si>
  <si>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</si>
  <si>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</si>
  <si>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</si>
  <si>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</si>
  <si>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</si>
  <si>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</si>
  <si>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</si>
  <si>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</si>
  <si>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</si>
  <si>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</si>
  <si>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</si>
  <si>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</si>
  <si>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</si>
  <si>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</si>
  <si>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</si>
  <si>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</si>
  <si>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</si>
  <si>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</si>
  <si>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</si>
  <si>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</si>
  <si>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</si>
  <si>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</si>
  <si>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</si>
  <si>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</si>
  <si>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</si>
  <si>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</si>
  <si>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</si>
  <si>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</si>
  <si>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</si>
  <si>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</si>
  <si>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</si>
  <si>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</si>
  <si>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</si>
  <si>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</si>
  <si>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</si>
  <si>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</si>
  <si>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</si>
  <si>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</si>
  <si>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</si>
  <si>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</si>
  <si>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</si>
  <si>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</si>
  <si>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</si>
  <si>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</si>
  <si>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</si>
  <si>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</si>
  <si>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</si>
  <si>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</si>
  <si>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</si>
  <si>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</si>
  <si>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</si>
  <si>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</si>
  <si>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</si>
  <si>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</si>
  <si>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</si>
  <si>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</si>
  <si>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</si>
  <si>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</si>
  <si>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</si>
  <si>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</si>
  <si>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</si>
  <si>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</si>
  <si>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</si>
  <si>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</si>
  <si>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</si>
  <si>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</si>
  <si>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</si>
  <si>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</si>
  <si>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</si>
  <si>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</si>
  <si>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</si>
  <si>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</si>
  <si>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</si>
  <si>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</si>
  <si>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</si>
  <si>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</si>
  <si>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</si>
  <si>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</si>
  <si>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</si>
  <si>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</si>
  <si>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</si>
  <si>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</si>
  <si>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</si>
  <si>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</si>
  <si>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</si>
  <si>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</si>
  <si>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</si>
  <si>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</si>
  <si>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</si>
  <si>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</si>
  <si>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</si>
  <si>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</si>
  <si>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</si>
  <si>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</si>
  <si>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</si>
  <si>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</si>
  <si>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</si>
  <si>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</si>
  <si>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</si>
  <si>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</si>
  <si>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</si>
  <si>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</si>
  <si>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</si>
  <si>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</si>
  <si>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</si>
  <si>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</si>
  <si>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</si>
  <si>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</si>
  <si>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</si>
  <si>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</si>
  <si>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</si>
  <si>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</si>
  <si>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</si>
  <si>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</si>
  <si>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</si>
  <si>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</si>
  <si>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</si>
  <si>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</si>
  <si>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</si>
  <si>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</si>
  <si>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</si>
  <si>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</si>
  <si>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</si>
  <si>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</si>
  <si>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</si>
  <si>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</si>
  <si>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</si>
  <si>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</si>
  <si>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</si>
  <si>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</si>
  <si>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</si>
  <si>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</si>
  <si>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</si>
  <si>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</si>
  <si>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</si>
  <si>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</si>
  <si>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</si>
  <si>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</si>
  <si>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</si>
  <si>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</si>
  <si>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</si>
  <si>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</si>
  <si>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</si>
  <si>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</si>
  <si>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</si>
  <si>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</si>
  <si>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</si>
  <si>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</si>
  <si>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</si>
  <si>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</si>
  <si>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</si>
  <si>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</si>
  <si>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</si>
  <si>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</si>
  <si>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</si>
  <si>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</si>
  <si>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</si>
  <si>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</si>
  <si>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</si>
  <si>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</si>
  <si>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</si>
  <si>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</si>
  <si>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</si>
  <si>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</si>
  <si>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</si>
  <si>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</si>
  <si>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</si>
  <si>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</si>
  <si>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</si>
  <si>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</si>
  <si>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</si>
  <si>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</si>
  <si>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</si>
  <si>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</si>
  <si>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</si>
  <si>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</si>
  <si>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</si>
  <si>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</si>
  <si>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</si>
  <si>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</si>
  <si>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</si>
  <si>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</si>
  <si>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</si>
  <si>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</si>
  <si>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</si>
  <si>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</si>
  <si>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</si>
  <si>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</si>
  <si>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</si>
  <si>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</si>
  <si>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</si>
  <si>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</si>
  <si>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</si>
  <si>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</si>
  <si>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</si>
  <si>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</si>
  <si>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</si>
  <si>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</si>
  <si>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</si>
  <si>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</si>
  <si>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</si>
  <si>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</si>
  <si>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</si>
  <si>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</si>
  <si>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</si>
  <si>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</si>
  <si>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</si>
  <si>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</si>
  <si>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</si>
  <si>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</si>
  <si>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</si>
  <si>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</si>
  <si>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</si>
  <si>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</si>
  <si>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</si>
  <si>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</si>
  <si>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</si>
  <si>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</si>
  <si>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</si>
  <si>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</si>
  <si>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</si>
  <si>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</si>
  <si>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</si>
  <si>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</si>
  <si>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</si>
  <si>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</si>
  <si>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</si>
  <si>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</si>
  <si>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</si>
  <si>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</si>
  <si>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</si>
  <si>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</si>
  <si>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</si>
  <si>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</si>
  <si>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</si>
  <si>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</si>
  <si>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</si>
  <si>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</si>
  <si>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</si>
  <si>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</si>
  <si>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</si>
  <si>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</si>
  <si>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</si>
  <si>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</si>
  <si>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</si>
  <si>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</si>
  <si>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</si>
  <si>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</si>
  <si>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</si>
  <si>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</si>
  <si>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</si>
  <si>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</si>
  <si>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</si>
  <si>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</si>
  <si>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</si>
  <si>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</si>
  <si>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</si>
  <si>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</si>
  <si>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</si>
  <si>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</si>
  <si>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</si>
  <si>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</si>
  <si>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</si>
  <si>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</si>
  <si>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</si>
  <si>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</si>
  <si>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</si>
  <si>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</si>
  <si>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</si>
  <si>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</si>
  <si>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</si>
  <si>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</si>
  <si>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</si>
  <si>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</si>
  <si>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</si>
  <si>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</si>
  <si>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</si>
  <si>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</si>
  <si>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</si>
  <si>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</si>
  <si>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</si>
  <si>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</si>
  <si>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</si>
  <si>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</si>
  <si>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</si>
  <si>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</si>
  <si>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</si>
  <si>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</si>
  <si>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</si>
  <si>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</si>
  <si>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</si>
  <si>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</si>
  <si>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</si>
  <si>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</si>
  <si>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</si>
  <si>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</si>
  <si>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</si>
  <si>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</si>
  <si>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</si>
  <si>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</si>
  <si>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</si>
  <si>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</si>
  <si>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</si>
  <si>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</si>
  <si>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</si>
  <si>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</si>
  <si>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</si>
  <si>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</si>
  <si>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</si>
  <si>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</si>
  <si>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</si>
  <si>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</si>
  <si>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</si>
  <si>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</si>
  <si>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</si>
  <si>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</si>
  <si>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</si>
  <si>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</si>
  <si>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</si>
  <si>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</si>
  <si>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</si>
  <si>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</si>
  <si>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</si>
  <si>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</si>
  <si>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</si>
  <si>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</si>
  <si>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</si>
  <si>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</si>
  <si>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</si>
  <si>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</si>
  <si>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</si>
  <si>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</si>
  <si>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</si>
  <si>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</si>
  <si>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</si>
  <si>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</si>
  <si>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</si>
  <si>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</si>
  <si>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</si>
  <si>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</si>
  <si>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</si>
  <si>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</si>
  <si>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</si>
  <si>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</si>
  <si>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</si>
  <si>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</si>
  <si>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</si>
  <si>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</si>
  <si>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</si>
  <si>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</si>
  <si>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</si>
  <si>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</si>
  <si>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</si>
  <si>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</si>
  <si>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</si>
  <si>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</si>
  <si>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</si>
  <si>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</si>
  <si>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</si>
  <si>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</si>
  <si>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</si>
  <si>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</si>
  <si>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</si>
  <si>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</si>
  <si>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</si>
  <si>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</si>
  <si>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</si>
  <si>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</si>
  <si>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</si>
  <si>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</si>
  <si>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</si>
  <si>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</si>
  <si>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</si>
  <si>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</si>
  <si>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</si>
  <si>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</si>
  <si>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</si>
  <si>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</si>
  <si>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</si>
  <si>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</si>
  <si>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</si>
  <si>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</si>
  <si>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</si>
  <si>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</si>
  <si>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</si>
  <si>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</si>
  <si>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</si>
  <si>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</si>
  <si>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</si>
  <si>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</si>
  <si>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</si>
  <si>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</si>
  <si>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</si>
  <si>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</si>
  <si>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</si>
  <si>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</si>
  <si>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</si>
  <si>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</si>
  <si>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</si>
  <si>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</si>
  <si>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</si>
  <si>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</si>
  <si>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</si>
  <si>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</si>
  <si>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</si>
  <si>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</si>
  <si>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</si>
  <si>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</si>
  <si>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</si>
  <si>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</si>
  <si>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</si>
  <si>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</si>
  <si>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</si>
  <si>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</si>
  <si>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</si>
  <si>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</si>
  <si>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</si>
  <si>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</si>
  <si>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</si>
  <si>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</si>
  <si>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</si>
  <si>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</si>
  <si>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</si>
  <si>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</si>
  <si>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</si>
  <si>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</si>
  <si>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</si>
  <si>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</si>
  <si>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</si>
  <si>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</si>
  <si>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</si>
  <si>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</si>
  <si>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</si>
  <si>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</si>
  <si>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</si>
  <si>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</si>
  <si>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</si>
  <si>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</si>
  <si>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</si>
  <si>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</si>
  <si>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</si>
  <si>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</si>
  <si>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</si>
  <si>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</si>
  <si>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</si>
  <si>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</si>
  <si>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</si>
  <si>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</si>
  <si>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</si>
  <si>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</si>
  <si>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</si>
  <si>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</si>
  <si>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</si>
  <si>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</si>
  <si>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</si>
  <si>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</si>
  <si>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</si>
  <si>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</si>
  <si>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</si>
  <si>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</si>
  <si>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</si>
  <si>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</si>
  <si>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</si>
  <si>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</si>
  <si>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</si>
  <si>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</si>
  <si>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</si>
  <si>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</si>
  <si>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</si>
  <si>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</si>
  <si>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</si>
  <si>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</si>
  <si>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</si>
  <si>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</si>
  <si>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</si>
  <si>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</si>
  <si>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</si>
  <si>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</si>
  <si>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</si>
  <si>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</si>
  <si>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</si>
  <si>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</si>
  <si>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</si>
  <si>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</si>
  <si>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</si>
  <si>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</si>
  <si>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</si>
  <si>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</si>
  <si>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</si>
  <si>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</si>
  <si>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</si>
  <si>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</si>
  <si>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</si>
  <si>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</si>
  <si>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</si>
  <si>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</si>
  <si>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</si>
  <si>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</si>
  <si>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</si>
  <si>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</si>
  <si>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</si>
  <si>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</si>
  <si>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</si>
  <si>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</si>
  <si>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</si>
  <si>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</si>
  <si>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</si>
  <si>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</si>
  <si>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</si>
  <si>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</si>
  <si>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</si>
  <si>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</si>
  <si>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</si>
  <si>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</si>
  <si>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</si>
  <si>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</si>
  <si>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</si>
  <si>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</si>
  <si>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</si>
  <si>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</si>
  <si>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</si>
  <si>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</si>
  <si>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</si>
  <si>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</si>
  <si>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</si>
  <si>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</si>
  <si>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</si>
  <si>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</si>
  <si>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</si>
  <si>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</si>
  <si>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</si>
  <si>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</si>
  <si>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</si>
  <si>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</si>
  <si>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</si>
  <si>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</si>
  <si>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</si>
  <si>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</si>
  <si>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</si>
  <si>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</si>
  <si>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</si>
  <si>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</si>
  <si>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</si>
  <si>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</si>
  <si>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</si>
  <si>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</si>
  <si>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</si>
  <si>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</si>
  <si>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</si>
  <si>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</si>
  <si>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</si>
  <si>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</si>
  <si>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</si>
  <si>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</si>
  <si>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</si>
  <si>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</si>
  <si>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</si>
  <si>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</si>
  <si>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</si>
  <si>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</si>
  <si>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</si>
  <si>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</si>
  <si>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</si>
  <si>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</si>
  <si>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</si>
  <si>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</si>
  <si>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</si>
  <si>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</si>
  <si>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</si>
  <si>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</si>
  <si>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</si>
  <si>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</si>
  <si>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</si>
  <si>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</si>
  <si>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</si>
  <si>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</si>
  <si>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</si>
  <si>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</si>
  <si>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</si>
  <si>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</si>
  <si>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</si>
  <si>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</si>
  <si>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</si>
  <si>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</si>
  <si>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</si>
  <si>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</si>
  <si>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</si>
  <si>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</si>
  <si>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</si>
  <si>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</si>
  <si>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</si>
  <si>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</si>
  <si>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</si>
  <si>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</si>
  <si>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</si>
  <si>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</si>
  <si>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</si>
  <si>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</si>
  <si>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</si>
  <si>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</si>
  <si>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</si>
  <si>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</si>
  <si>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</si>
  <si>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</si>
  <si>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</si>
  <si>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</si>
  <si>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</si>
  <si>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</si>
  <si>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</si>
  <si>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</si>
  <si>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</si>
  <si>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</si>
  <si>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</si>
  <si>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</si>
  <si>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</si>
  <si>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</si>
  <si>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</si>
  <si>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</si>
  <si>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</si>
  <si>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</si>
  <si>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</si>
  <si>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</si>
  <si>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</si>
  <si>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</si>
  <si>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</si>
  <si>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</si>
  <si>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</si>
  <si>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</si>
  <si>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</si>
  <si>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</si>
  <si>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</si>
  <si>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</si>
  <si>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</si>
  <si>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</si>
  <si>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</si>
  <si>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</si>
  <si>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</si>
  <si>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</si>
  <si>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</si>
  <si>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</si>
  <si>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</si>
  <si>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</si>
  <si>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</si>
  <si>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</si>
  <si>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</si>
  <si>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</si>
  <si>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</si>
  <si>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</si>
  <si>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</si>
  <si>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</si>
  <si>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</si>
  <si>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</si>
  <si>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</si>
  <si>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</si>
  <si>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</si>
  <si>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</si>
  <si>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</si>
  <si>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</si>
  <si>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</si>
  <si>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</si>
  <si>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</si>
  <si>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</si>
  <si>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</si>
  <si>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</si>
  <si>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</si>
  <si>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</si>
  <si>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</si>
  <si>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</si>
  <si>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</si>
  <si>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</si>
  <si>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</si>
  <si>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</si>
  <si>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</si>
  <si>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</si>
  <si>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</si>
  <si>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</si>
  <si>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</si>
  <si>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</si>
  <si>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</si>
  <si>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</si>
  <si>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</si>
  <si>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</si>
  <si>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</si>
  <si>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</si>
  <si>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</si>
  <si>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</si>
  <si>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</si>
  <si>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</si>
  <si>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</si>
  <si>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</si>
  <si>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</si>
  <si>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</si>
  <si>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</si>
  <si>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</si>
  <si>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</si>
  <si>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</si>
  <si>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</si>
  <si>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</si>
  <si>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</si>
  <si>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</si>
  <si>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</si>
  <si>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</si>
  <si>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</si>
  <si>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</si>
  <si>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</si>
  <si>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</si>
  <si>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</si>
  <si>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</si>
  <si>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</si>
  <si>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</si>
  <si>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</si>
  <si>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</si>
  <si>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</si>
  <si>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</si>
  <si>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</si>
  <si>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</si>
  <si>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</si>
  <si>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</si>
  <si>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</si>
  <si>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</si>
  <si>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</si>
  <si>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</si>
  <si>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</si>
  <si>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</si>
  <si>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</si>
  <si>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</si>
  <si>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</si>
  <si>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</si>
  <si>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</si>
  <si>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</si>
  <si>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</si>
  <si>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</si>
  <si>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</si>
  <si>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</si>
  <si>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</si>
  <si>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</si>
  <si>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</si>
  <si>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</si>
  <si>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</si>
  <si>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</si>
  <si>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</si>
  <si>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</si>
  <si>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</si>
  <si>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</si>
  <si>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</si>
  <si>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</si>
  <si>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</si>
  <si>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</si>
  <si>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</si>
  <si>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</si>
  <si>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</si>
  <si>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</si>
  <si>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</si>
  <si>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</si>
  <si>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</si>
  <si>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</si>
  <si>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</si>
  <si>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</si>
  <si>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</si>
  <si>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</si>
  <si>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</si>
  <si>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</si>
  <si>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</si>
  <si>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</si>
  <si>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</si>
  <si>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</si>
  <si>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</si>
  <si>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</si>
  <si>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</si>
  <si>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</si>
  <si>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</si>
  <si>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</si>
  <si>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</si>
  <si>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</si>
  <si>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</si>
  <si>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</si>
  <si>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</si>
  <si>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</si>
  <si>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</si>
  <si>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</si>
  <si>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</si>
  <si>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</si>
  <si>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</si>
  <si>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</si>
  <si>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</si>
  <si>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</si>
  <si>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</si>
  <si>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</si>
  <si>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</si>
  <si>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</si>
  <si>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</si>
  <si>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</si>
  <si>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</si>
  <si>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</si>
  <si>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</si>
  <si>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</si>
  <si>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</si>
  <si>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</si>
  <si>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</si>
  <si>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</si>
  <si>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</si>
  <si>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</si>
  <si>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</si>
  <si>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</si>
  <si>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</si>
  <si>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</si>
  <si>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</si>
  <si>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</si>
  <si>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</si>
  <si>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</si>
  <si>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</si>
  <si>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</si>
  <si>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</si>
  <si>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</si>
  <si>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</si>
  <si>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</si>
  <si>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</si>
  <si>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</si>
  <si>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</si>
  <si>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</si>
  <si>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</si>
  <si>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</si>
  <si>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</si>
  <si>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</si>
  <si>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</si>
  <si>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</si>
  <si>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</si>
  <si>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</si>
  <si>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</si>
  <si>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</si>
  <si>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</si>
  <si>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</si>
  <si>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</si>
  <si>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</si>
  <si>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</si>
  <si>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</si>
  <si>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</si>
  <si>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</si>
  <si>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</si>
  <si>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</si>
  <si>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</si>
  <si>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</si>
  <si>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</si>
  <si>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</si>
  <si>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</si>
  <si>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</si>
  <si>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</si>
  <si>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</si>
  <si>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</si>
  <si>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</si>
  <si>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</si>
  <si>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</si>
  <si>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</si>
  <si>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</si>
  <si>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</si>
  <si>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</si>
  <si>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</si>
  <si>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</si>
  <si>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</si>
  <si>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</si>
  <si>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</si>
  <si>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</si>
  <si>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</si>
  <si>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</si>
  <si>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</si>
  <si>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</si>
  <si>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</si>
  <si>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</si>
  <si>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</si>
  <si>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</si>
  <si>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</si>
  <si>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</si>
  <si>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</si>
  <si>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</si>
  <si>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</si>
  <si>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</si>
  <si>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</si>
  <si>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</si>
  <si>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</si>
  <si>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</si>
  <si>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</si>
  <si>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</si>
  <si>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</si>
  <si>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</si>
  <si>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</si>
  <si>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</si>
  <si>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</si>
  <si>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</si>
  <si>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</si>
  <si>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</si>
  <si>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</si>
  <si>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</si>
  <si>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</si>
  <si>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</si>
  <si>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</si>
  <si>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</si>
  <si>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</si>
  <si>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</si>
  <si>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</si>
  <si>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</si>
  <si>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</si>
  <si>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</si>
  <si>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</si>
  <si>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</si>
  <si>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</si>
  <si>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</si>
  <si>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</si>
  <si>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</si>
  <si>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</si>
  <si>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</si>
  <si>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</si>
  <si>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</si>
  <si>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</si>
  <si>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</si>
  <si>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</si>
  <si>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</si>
  <si>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</si>
  <si>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</si>
  <si>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</si>
  <si>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</si>
  <si>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</si>
  <si>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</si>
  <si>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</si>
  <si>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</si>
  <si>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</si>
  <si>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</si>
  <si>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</si>
  <si>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</si>
  <si>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</si>
  <si>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</si>
  <si>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</si>
  <si>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</si>
  <si>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</si>
  <si>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</si>
  <si>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</si>
  <si>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</si>
  <si>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</si>
  <si>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</si>
  <si>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</si>
  <si>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</si>
  <si>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</si>
  <si>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</si>
  <si>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</si>
  <si>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</si>
  <si>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</si>
  <si>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</si>
  <si>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</si>
  <si>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</si>
  <si>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</si>
  <si>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</si>
  <si>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</si>
  <si>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</si>
  <si>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</si>
  <si>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</si>
  <si>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</si>
  <si>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</si>
  <si>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</si>
  <si>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</si>
  <si>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</si>
  <si>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</si>
  <si>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</si>
  <si>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</si>
  <si>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</si>
  <si>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</si>
  <si>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</si>
  <si>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</si>
  <si>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</si>
  <si>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</si>
  <si>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</si>
  <si>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</si>
  <si>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</si>
  <si>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</si>
  <si>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</si>
  <si>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</si>
  <si>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</si>
  <si>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</si>
  <si>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</si>
  <si>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</si>
  <si>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</si>
  <si>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</si>
  <si>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</si>
  <si>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</si>
  <si>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</si>
  <si>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</si>
  <si>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</si>
  <si>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</si>
  <si>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</si>
  <si>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</si>
  <si>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</si>
  <si>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</si>
  <si>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</si>
  <si>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</si>
  <si>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</si>
  <si>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</si>
  <si>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</si>
  <si>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</si>
  <si>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</si>
  <si>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</si>
  <si>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</si>
  <si>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</si>
  <si>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</si>
  <si>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</si>
  <si>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</si>
  <si>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</si>
  <si>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</si>
  <si>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</si>
  <si>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</si>
  <si>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</si>
  <si>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</si>
  <si>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</si>
  <si>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</si>
  <si>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</si>
  <si>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</si>
  <si>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</si>
  <si>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</si>
  <si>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</si>
  <si>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</si>
  <si>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</si>
  <si>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</si>
  <si>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</si>
  <si>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</si>
  <si>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</si>
  <si>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</si>
  <si>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</si>
  <si>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</si>
  <si>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</si>
  <si>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</si>
  <si>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</si>
  <si>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</si>
  <si>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</si>
  <si>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</si>
  <si>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</si>
  <si>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</si>
  <si>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</si>
  <si>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</si>
  <si>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</si>
  <si>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</si>
  <si>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</si>
  <si>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</si>
  <si>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</si>
  <si>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</si>
  <si>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</si>
  <si>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</si>
  <si>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</si>
  <si>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</si>
  <si>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</si>
  <si>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</si>
  <si>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</si>
  <si>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</si>
  <si>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</si>
  <si>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</si>
  <si>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</si>
  <si>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</si>
  <si>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</si>
  <si>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</si>
  <si>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</si>
  <si>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</si>
  <si>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</si>
  <si>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</si>
  <si>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</si>
  <si>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</si>
  <si>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</si>
  <si>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</si>
  <si>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</si>
  <si>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</si>
  <si>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</si>
  <si>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</si>
  <si>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</si>
  <si>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</si>
  <si>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</si>
  <si>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</si>
  <si>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</si>
  <si>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</si>
  <si>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</si>
  <si>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</si>
  <si>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</si>
  <si>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</si>
  <si>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</si>
  <si>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</si>
  <si>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</si>
  <si>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</si>
  <si>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</si>
  <si>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</si>
  <si>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</si>
  <si>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</si>
  <si>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</si>
  <si>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</si>
  <si>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</si>
  <si>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</si>
  <si>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</si>
  <si>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</si>
  <si>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</si>
  <si>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</si>
  <si>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</si>
  <si>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</si>
  <si>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</si>
  <si>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</si>
  <si>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</si>
  <si>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</si>
  <si>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</si>
  <si>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</si>
  <si>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</si>
  <si>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</si>
  <si>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</si>
  <si>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</si>
  <si>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</si>
  <si>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</si>
  <si>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</si>
  <si>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</si>
  <si>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</si>
  <si>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</si>
  <si>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</si>
  <si>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</si>
  <si>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</si>
  <si>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</si>
  <si>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</si>
  <si>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</si>
  <si>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</si>
  <si>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</si>
  <si>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</si>
  <si>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</si>
  <si>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</si>
  <si>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</si>
  <si>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</si>
  <si>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</si>
  <si>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</si>
  <si>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</si>
  <si>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</si>
  <si>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</si>
  <si>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</si>
  <si>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</si>
  <si>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</si>
  <si>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</si>
  <si>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</si>
  <si>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</si>
  <si>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</si>
  <si>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</si>
  <si>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</si>
  <si>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</si>
  <si>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</si>
  <si>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</si>
  <si>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</si>
  <si>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</si>
  <si>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</si>
  <si>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</si>
  <si>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</si>
  <si>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</si>
  <si>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</si>
  <si>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</si>
  <si>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</si>
  <si>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</si>
  <si>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</si>
  <si>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</si>
  <si>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</si>
  <si>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</si>
  <si>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</si>
  <si>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</si>
  <si>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</si>
  <si>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</si>
  <si>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</si>
  <si>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</si>
  <si>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</si>
  <si>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</si>
  <si>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</si>
  <si>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</si>
  <si>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</si>
  <si>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</si>
  <si>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</si>
  <si>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</si>
  <si>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</si>
  <si>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</si>
  <si>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</si>
  <si>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</si>
  <si>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</si>
  <si>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</si>
  <si>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</si>
  <si>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</si>
  <si>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</si>
  <si>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</si>
  <si>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</si>
  <si>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</si>
  <si>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</si>
  <si>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</si>
  <si>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</si>
  <si>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</si>
  <si>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</si>
  <si>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</si>
  <si>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</si>
  <si>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</si>
  <si>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</si>
  <si>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</si>
  <si>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</si>
  <si>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</si>
  <si>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</si>
  <si>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</si>
  <si>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</si>
  <si>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</si>
  <si>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</si>
  <si>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</si>
  <si>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</si>
  <si>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</si>
  <si>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</si>
  <si>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</si>
  <si>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</si>
  <si>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</si>
  <si>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</si>
  <si>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</si>
  <si>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</si>
  <si>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</si>
  <si>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</si>
  <si>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</si>
  <si>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</si>
  <si>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</si>
  <si>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</si>
  <si>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</si>
  <si>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</si>
  <si>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</si>
  <si>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</si>
  <si>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</si>
  <si>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</si>
  <si>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</si>
  <si>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</si>
  <si>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</si>
  <si>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</si>
  <si>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</si>
  <si>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</si>
  <si>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</si>
  <si>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</si>
  <si>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</si>
  <si>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</si>
  <si>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</si>
  <si>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</si>
  <si>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</si>
  <si>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</si>
  <si>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</si>
  <si>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</si>
  <si>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</si>
  <si>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</si>
  <si>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</si>
  <si>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</si>
  <si>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</si>
  <si>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</si>
  <si>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</si>
  <si>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</si>
  <si>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</si>
  <si>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</si>
  <si>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</si>
  <si>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</si>
  <si>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</si>
  <si>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</si>
  <si>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</si>
  <si>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</si>
  <si>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</si>
  <si>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</si>
  <si>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</si>
  <si>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</si>
  <si>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</si>
  <si>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</si>
  <si>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</si>
  <si>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</si>
  <si>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</si>
  <si>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</si>
  <si>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</si>
  <si>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</si>
  <si>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</si>
  <si>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</si>
  <si>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</si>
  <si>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</si>
  <si>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</si>
  <si>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</si>
  <si>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</si>
  <si>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</si>
  <si>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</si>
  <si>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</si>
  <si>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</si>
  <si>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</si>
  <si>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</si>
  <si>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</si>
  <si>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</si>
  <si>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</si>
  <si>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</si>
  <si>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</si>
  <si>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</si>
  <si>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</si>
  <si>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</si>
  <si>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</si>
  <si>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</si>
  <si>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</si>
  <si>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</si>
  <si>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</si>
  <si>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</si>
  <si>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</si>
  <si>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</si>
  <si>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</si>
  <si>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</si>
  <si>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</si>
  <si>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</si>
  <si>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</si>
  <si>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</si>
  <si>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</si>
  <si>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</si>
  <si>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</si>
  <si>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</si>
  <si>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</si>
  <si>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</si>
  <si>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</si>
  <si>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</si>
  <si>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</si>
  <si>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</si>
  <si>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</si>
  <si>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</si>
  <si>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</si>
  <si>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</si>
  <si>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</si>
  <si>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</si>
  <si>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</si>
  <si>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</si>
  <si>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</si>
  <si>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</si>
  <si>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</si>
  <si>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</si>
  <si>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</si>
  <si>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</si>
  <si>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</si>
  <si>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</si>
  <si>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</si>
  <si>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</si>
  <si>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</si>
  <si>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</si>
  <si>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</si>
  <si>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</si>
  <si>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</si>
  <si>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</si>
  <si>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</si>
  <si>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</si>
  <si>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</si>
  <si>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</si>
  <si>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</si>
  <si>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</si>
  <si>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</si>
  <si>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</si>
  <si>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</si>
  <si>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</si>
  <si>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</si>
  <si>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</si>
  <si>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</si>
  <si>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</si>
  <si>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</si>
  <si>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</si>
  <si>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</si>
  <si>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</si>
  <si>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</si>
  <si>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</si>
  <si>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</si>
  <si>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</si>
  <si>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</si>
  <si>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</si>
  <si>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</si>
  <si>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</si>
  <si>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</si>
  <si>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</si>
  <si>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</si>
  <si>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</si>
  <si>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</si>
  <si>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</si>
  <si>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</si>
  <si>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</si>
  <si>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</si>
  <si>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</si>
  <si>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</si>
  <si>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</si>
  <si>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</si>
  <si>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</si>
  <si>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</si>
  <si>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</si>
  <si>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</si>
  <si>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</si>
  <si>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</si>
  <si>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</si>
  <si>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</si>
  <si>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</si>
  <si>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</si>
  <si>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</si>
  <si>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</si>
  <si>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</si>
  <si>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</si>
  <si>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</si>
  <si>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</si>
  <si>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</si>
  <si>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</si>
  <si>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</si>
  <si>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</si>
  <si>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</si>
  <si>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</si>
  <si>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</si>
  <si>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</si>
  <si>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</si>
  <si>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</si>
  <si>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</si>
  <si>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</si>
  <si>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</si>
  <si>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</si>
  <si>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</si>
  <si>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</si>
  <si>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</si>
  <si>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</si>
  <si>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</si>
  <si>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</si>
  <si>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</si>
  <si>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</si>
  <si>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</si>
  <si>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</si>
  <si>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</si>
  <si>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</si>
  <si>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</si>
  <si>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</si>
  <si>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</si>
  <si>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</si>
  <si>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</si>
  <si>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</si>
  <si>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</si>
  <si>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</si>
  <si>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</si>
  <si>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</si>
  <si>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</si>
  <si>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</si>
  <si>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</si>
  <si>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</si>
  <si>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</si>
  <si>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</si>
  <si>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</si>
  <si>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</si>
  <si>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</si>
  <si>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</si>
  <si>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</si>
  <si>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</si>
  <si>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</si>
  <si>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</si>
  <si>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</si>
  <si>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</si>
  <si>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</si>
  <si>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</si>
  <si>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</si>
  <si>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</si>
  <si>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</si>
  <si>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</si>
  <si>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</si>
  <si>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</si>
  <si>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</si>
  <si>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</si>
  <si>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</si>
  <si>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</si>
  <si>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</si>
  <si>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</si>
  <si>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</si>
  <si>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</si>
  <si>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</si>
  <si>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</si>
  <si>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</si>
  <si>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</si>
  <si>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</si>
  <si>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</si>
  <si>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</si>
  <si>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</si>
  <si>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</si>
  <si>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</si>
  <si>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</si>
  <si>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</si>
  <si>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</si>
  <si>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</si>
  <si>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</si>
  <si>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</si>
  <si>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</si>
  <si>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</si>
  <si>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</si>
  <si>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</si>
  <si>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</si>
  <si>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</si>
  <si>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</si>
  <si>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</si>
  <si>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</si>
  <si>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</si>
  <si>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</si>
  <si>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</si>
  <si>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</si>
  <si>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</si>
  <si>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</si>
  <si>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</si>
  <si>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</si>
  <si>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</si>
  <si>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</si>
  <si>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</si>
  <si>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</si>
  <si>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</si>
  <si>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</si>
  <si>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</si>
  <si>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</si>
  <si>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</si>
  <si>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</si>
  <si>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</si>
  <si>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</si>
  <si>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</si>
  <si>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</si>
  <si>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</si>
  <si>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</si>
  <si>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</si>
  <si>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</si>
  <si>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</si>
  <si>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</si>
  <si>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</si>
  <si>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</si>
  <si>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</si>
  <si>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</si>
  <si>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</si>
  <si>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</si>
  <si>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</si>
  <si>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</si>
  <si>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</si>
  <si>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</si>
  <si>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</si>
  <si>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</si>
  <si>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</si>
  <si>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</si>
  <si>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</si>
  <si>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</si>
  <si>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</si>
  <si>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</si>
  <si>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</si>
  <si>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</si>
  <si>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</si>
  <si>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</si>
  <si>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</si>
  <si>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</si>
  <si>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</si>
  <si>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</si>
  <si>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</si>
  <si>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</si>
  <si>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</si>
  <si>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</si>
  <si>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</si>
  <si>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</si>
  <si>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</si>
  <si>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</si>
  <si>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</si>
  <si>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</si>
  <si>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</si>
  <si>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</si>
  <si>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</si>
  <si>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</si>
  <si>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</si>
  <si>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</si>
  <si>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</si>
  <si>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</si>
  <si>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</si>
  <si>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</si>
  <si>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</si>
  <si>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</si>
  <si>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</si>
  <si>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</si>
  <si>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</si>
  <si>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</si>
  <si>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</si>
  <si>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</si>
  <si>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</si>
  <si>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</si>
  <si>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</si>
  <si>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</si>
  <si>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</si>
  <si>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</si>
  <si>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</si>
  <si>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</si>
  <si>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</si>
  <si>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</si>
  <si>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</si>
  <si>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</si>
  <si>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</si>
  <si>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</si>
  <si>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</si>
  <si>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</si>
  <si>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</si>
  <si>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</si>
  <si>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</si>
  <si>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</si>
  <si>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</si>
  <si>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</si>
  <si>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</si>
  <si>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</si>
  <si>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</si>
  <si>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</si>
  <si>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</si>
  <si>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</si>
  <si>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</si>
  <si>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</si>
  <si>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</si>
  <si>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</si>
  <si>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</si>
  <si>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</si>
  <si>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</si>
  <si>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</si>
  <si>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</si>
  <si>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</si>
  <si>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</si>
  <si>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</si>
  <si>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</si>
  <si>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</si>
  <si>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</si>
  <si>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</si>
  <si>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</si>
  <si>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</si>
  <si>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</si>
  <si>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</si>
  <si>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</si>
  <si>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</si>
  <si>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</si>
  <si>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</si>
  <si>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</si>
  <si>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</si>
  <si>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</si>
  <si>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</si>
  <si>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</si>
  <si>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</si>
  <si>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</si>
  <si>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</si>
  <si>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</si>
  <si>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</si>
  <si>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</si>
  <si>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</si>
  <si>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</si>
  <si>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</si>
  <si>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</si>
  <si>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</si>
  <si>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</si>
  <si>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</si>
  <si>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</si>
  <si>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</si>
  <si>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</si>
  <si>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</si>
  <si>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</si>
  <si>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</si>
  <si>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</si>
  <si>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</si>
  <si>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</si>
  <si>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</si>
  <si>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</si>
  <si>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</si>
  <si>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</si>
  <si>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</si>
  <si>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</si>
  <si>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</si>
  <si>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</si>
  <si>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</si>
  <si>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</si>
  <si>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</si>
  <si>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</si>
  <si>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</si>
  <si>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</si>
  <si>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</si>
  <si>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</si>
  <si>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</si>
  <si>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</si>
  <si>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</si>
  <si>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</si>
  <si>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</si>
  <si>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</si>
  <si>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</si>
  <si>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</si>
  <si>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</si>
  <si>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</si>
  <si>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</si>
  <si>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</si>
  <si>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</si>
  <si>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</si>
  <si>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</si>
  <si>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</si>
  <si>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</si>
  <si>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</si>
  <si>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</si>
  <si>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</si>
  <si>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</si>
  <si>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</si>
  <si>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</si>
  <si>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</si>
  <si>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</si>
  <si>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</si>
  <si>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</si>
  <si>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</si>
  <si>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</si>
  <si>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</si>
  <si>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</si>
  <si>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</si>
  <si>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</si>
  <si>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</si>
  <si>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</si>
  <si>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</si>
  <si>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</si>
  <si>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</si>
  <si>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</si>
  <si>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</si>
  <si>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</si>
  <si>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</si>
  <si>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</si>
  <si>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</si>
  <si>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</si>
  <si>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</si>
  <si>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</si>
  <si>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</si>
  <si>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</si>
  <si>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</si>
  <si>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</si>
  <si>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</si>
  <si>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</si>
  <si>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</si>
  <si>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</si>
  <si>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</si>
  <si>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</si>
  <si>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</si>
  <si>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</si>
  <si>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</si>
  <si>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</si>
  <si>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</si>
  <si>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</si>
  <si>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</si>
  <si>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</si>
  <si>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</si>
  <si>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</si>
  <si>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</si>
  <si>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</si>
  <si>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</si>
  <si>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</si>
  <si>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</si>
  <si>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</si>
  <si>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</si>
  <si>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</si>
  <si>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</si>
  <si>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</si>
  <si>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</si>
  <si>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</si>
  <si>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</si>
  <si>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</si>
  <si>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</si>
  <si>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</si>
  <si>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</si>
  <si>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</si>
  <si>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</si>
  <si>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</si>
  <si>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</si>
  <si>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</si>
  <si>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</si>
  <si>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</si>
  <si>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</si>
  <si>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</si>
  <si>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</si>
  <si>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</si>
  <si>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</si>
  <si>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</si>
  <si>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</si>
  <si>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</si>
  <si>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</si>
  <si>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</si>
  <si>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</si>
  <si>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</si>
  <si>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</si>
  <si>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</si>
  <si>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</si>
  <si>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</si>
  <si>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</si>
  <si>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</si>
  <si>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</si>
  <si>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</si>
  <si>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</si>
  <si>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</si>
  <si>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</si>
  <si>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</si>
  <si>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</si>
  <si>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</si>
  <si>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</si>
  <si>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</si>
  <si>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</si>
  <si>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</si>
  <si>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</si>
  <si>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</si>
  <si>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</si>
  <si>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</si>
  <si>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</si>
  <si>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</si>
  <si>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</si>
  <si>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</si>
  <si>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</si>
  <si>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</si>
  <si>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</si>
  <si>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</si>
  <si>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</si>
  <si>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</si>
  <si>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</si>
  <si>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</si>
  <si>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</si>
  <si>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</si>
  <si>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</si>
  <si>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</si>
  <si>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</si>
  <si>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</si>
  <si>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</si>
  <si>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</si>
  <si>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</si>
  <si>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</si>
  <si>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</si>
  <si>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</si>
  <si>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</si>
  <si>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</si>
  <si>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</si>
  <si>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</si>
  <si>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</si>
  <si>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</si>
  <si>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</si>
  <si>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</si>
  <si>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</si>
  <si>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</si>
  <si>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</si>
  <si>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</si>
  <si>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</si>
  <si>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</si>
  <si>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</si>
  <si>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</si>
  <si>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</si>
  <si>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</si>
  <si>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</si>
  <si>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</si>
  <si>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</si>
  <si>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</si>
  <si>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</si>
  <si>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</si>
  <si>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</si>
  <si>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</si>
  <si>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</si>
  <si>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</si>
  <si>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</si>
  <si>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</si>
  <si>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</si>
  <si>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</si>
  <si>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</si>
  <si>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</si>
  <si>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</si>
  <si>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</si>
  <si>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</si>
  <si>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</si>
  <si>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</si>
  <si>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</si>
  <si>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</si>
  <si>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</si>
  <si>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</si>
  <si>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</si>
  <si>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</si>
  <si>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</si>
  <si>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</si>
  <si>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</si>
  <si>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</si>
  <si>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</si>
  <si>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</si>
  <si>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</si>
  <si>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</si>
  <si>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</si>
  <si>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</si>
  <si>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</si>
  <si>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</si>
  <si>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</si>
  <si>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</si>
  <si>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</si>
  <si>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</si>
  <si>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</si>
  <si>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</si>
  <si>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</si>
  <si>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</si>
  <si>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</si>
  <si>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</si>
  <si>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</si>
  <si>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</si>
  <si>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</si>
  <si>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</si>
  <si>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</si>
  <si>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</si>
  <si>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</si>
  <si>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</si>
  <si>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</si>
  <si>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</si>
  <si>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</si>
  <si>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</si>
  <si>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</si>
  <si>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</si>
  <si>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</si>
  <si>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</si>
  <si>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</si>
  <si>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</si>
  <si>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</si>
  <si>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</si>
  <si>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</si>
  <si>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</si>
  <si>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</si>
  <si>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</si>
  <si>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</si>
  <si>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</si>
  <si>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</si>
  <si>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</si>
  <si>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</si>
  <si>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</si>
  <si>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</si>
  <si>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</si>
  <si>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</si>
  <si>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</si>
  <si>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</si>
  <si>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</si>
  <si>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</si>
  <si>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</si>
  <si>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</si>
  <si>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</si>
  <si>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</si>
  <si>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</si>
  <si>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</si>
  <si>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</si>
  <si>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</si>
  <si>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</si>
  <si>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</si>
  <si>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</si>
  <si>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</si>
  <si>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</si>
  <si>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</si>
  <si>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</si>
  <si>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</si>
  <si>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</si>
  <si>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</si>
  <si>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</si>
  <si>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</si>
  <si>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</si>
  <si>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</si>
  <si>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</si>
  <si>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</si>
  <si>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</si>
  <si>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</si>
  <si>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</si>
  <si>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</si>
  <si>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</si>
  <si>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</si>
  <si>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</si>
  <si>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</si>
  <si>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</si>
  <si>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</si>
  <si>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</si>
  <si>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</si>
  <si>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</si>
  <si>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</si>
  <si>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</si>
  <si>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</si>
  <si>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</si>
  <si>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</si>
  <si>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</si>
  <si>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</si>
  <si>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</si>
  <si>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</si>
  <si>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</si>
  <si>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</si>
  <si>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</si>
  <si>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</si>
  <si>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</si>
  <si>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</si>
  <si>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</si>
  <si>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</si>
  <si>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</si>
  <si>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</si>
  <si>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</si>
  <si>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</si>
  <si>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</si>
  <si>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</si>
  <si>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</si>
  <si>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</si>
  <si>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</si>
  <si>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</si>
  <si>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</si>
  <si>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</si>
  <si>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</si>
  <si>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</si>
  <si>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</si>
  <si>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</si>
  <si>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</si>
  <si>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</si>
  <si>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</si>
  <si>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</si>
  <si>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</si>
  <si>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</si>
  <si>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</si>
  <si>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</si>
  <si>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</si>
  <si>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</si>
  <si>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</si>
  <si>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</si>
  <si>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</si>
  <si>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</si>
  <si>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</si>
  <si>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</si>
  <si>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</si>
  <si>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</si>
  <si>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</si>
  <si>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</si>
  <si>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</si>
  <si>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</si>
  <si>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</si>
  <si>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</si>
  <si>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</si>
  <si>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</si>
  <si>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</si>
  <si>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</si>
  <si>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</si>
  <si>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</si>
  <si>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</si>
  <si>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</si>
  <si>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</si>
  <si>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</si>
  <si>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</si>
  <si>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</si>
  <si>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</si>
  <si>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</si>
  <si>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</si>
  <si>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</si>
  <si>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</si>
  <si>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</si>
  <si>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</si>
  <si>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</si>
  <si>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</si>
  <si>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</si>
  <si>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</si>
  <si>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</si>
  <si>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</si>
  <si>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</si>
  <si>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</si>
  <si>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</si>
  <si>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</si>
  <si>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</si>
  <si>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</si>
  <si>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</si>
  <si>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</si>
  <si>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</si>
  <si>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</si>
  <si>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</si>
  <si>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</si>
  <si>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</si>
  <si>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</si>
  <si>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</si>
  <si>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</si>
  <si>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</si>
  <si>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</si>
  <si>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</si>
  <si>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</si>
  <si>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</si>
  <si>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</si>
  <si>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</si>
  <si>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</si>
  <si>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</si>
  <si>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</si>
  <si>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</si>
  <si>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</si>
  <si>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</si>
  <si>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</si>
  <si>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</si>
  <si>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</si>
  <si>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</si>
  <si>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</si>
  <si>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</si>
  <si>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</si>
  <si>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</si>
  <si>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</si>
  <si>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</si>
  <si>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</si>
  <si>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</si>
  <si>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</si>
  <si>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</si>
  <si>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</si>
  <si>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</si>
  <si>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</si>
  <si>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</si>
  <si>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</si>
  <si>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</si>
  <si>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</si>
  <si>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</si>
  <si>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</si>
  <si>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</si>
  <si>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</si>
  <si>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</si>
  <si>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</si>
  <si>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</si>
  <si>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</si>
  <si>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</si>
  <si>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</si>
  <si>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</si>
  <si>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</si>
  <si>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</si>
  <si>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</si>
  <si>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</si>
  <si>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</si>
  <si>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</si>
  <si>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</si>
  <si>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</si>
  <si>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</si>
  <si>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</si>
  <si>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</si>
  <si>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</si>
  <si>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</si>
  <si>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</si>
  <si>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</si>
  <si>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</si>
  <si>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</si>
  <si>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</si>
  <si>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</si>
  <si>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</si>
  <si>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</si>
  <si>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</si>
  <si>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</si>
  <si>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</si>
  <si>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</si>
  <si>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</si>
  <si>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</si>
  <si>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</si>
  <si>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</si>
  <si>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</si>
  <si>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</si>
  <si>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</si>
  <si>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</si>
  <si>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</si>
  <si>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</si>
  <si>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</si>
  <si>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</si>
  <si>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</si>
  <si>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</si>
  <si>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</si>
  <si>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</si>
  <si>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</si>
  <si>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</si>
  <si>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</si>
  <si>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</si>
  <si>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</si>
  <si>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</si>
  <si>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</si>
  <si>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</si>
  <si>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</si>
  <si>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</si>
  <si>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</si>
  <si>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</si>
  <si>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</si>
  <si>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</si>
  <si>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</si>
  <si>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</si>
  <si>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</si>
  <si>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</si>
  <si>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</si>
  <si>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</si>
  <si>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</si>
  <si>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</si>
  <si>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</si>
  <si>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</si>
  <si>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</si>
  <si>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</si>
  <si>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</si>
  <si>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</si>
  <si>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</si>
  <si>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</si>
  <si>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</si>
  <si>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</si>
  <si>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</si>
  <si>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</si>
  <si>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</si>
  <si>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</si>
  <si>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</si>
  <si>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</si>
  <si>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</si>
  <si>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</si>
  <si>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</si>
  <si>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</si>
  <si>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</si>
  <si>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</si>
  <si>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</si>
  <si>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</si>
  <si>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</si>
  <si>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</si>
  <si>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</si>
  <si>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</si>
  <si>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</si>
  <si>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</si>
  <si>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</si>
  <si>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</si>
  <si>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</si>
  <si>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</si>
  <si>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</si>
  <si>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</si>
  <si>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</si>
  <si>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</si>
  <si>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</si>
  <si>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</si>
  <si>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</si>
  <si>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</si>
  <si>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</si>
  <si>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</si>
  <si>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</si>
  <si>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</si>
  <si>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</si>
  <si>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</si>
  <si>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</si>
  <si>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</si>
  <si>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</si>
  <si>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</si>
  <si>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</si>
  <si>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</si>
  <si>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</si>
  <si>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</si>
  <si>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</si>
  <si>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</si>
  <si>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</si>
  <si>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</si>
  <si>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</si>
  <si>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</si>
  <si>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</si>
  <si>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</si>
  <si>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</si>
  <si>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</si>
  <si>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</si>
  <si>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</si>
  <si>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</si>
  <si>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</si>
  <si>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</si>
  <si>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</si>
  <si>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</si>
  <si>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</si>
  <si>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</si>
  <si>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</si>
  <si>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</si>
  <si>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</si>
  <si>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</si>
  <si>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</si>
  <si>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</si>
  <si>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</si>
  <si>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</si>
  <si>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</si>
  <si>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</si>
  <si>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</si>
  <si>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</si>
  <si>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</si>
  <si>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</si>
  <si>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</si>
  <si>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</si>
  <si>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</si>
  <si>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</si>
  <si>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</si>
  <si>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</si>
  <si>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</si>
  <si>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</si>
  <si>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</si>
  <si>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</si>
  <si>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</si>
  <si>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</si>
  <si>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</si>
  <si>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</si>
  <si>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</si>
  <si>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</si>
  <si>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</si>
  <si>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</si>
  <si>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</si>
  <si>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</si>
  <si>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</si>
  <si>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</si>
  <si>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</si>
  <si>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</si>
  <si>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</si>
  <si>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</si>
  <si>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</si>
  <si>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</si>
  <si>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</si>
  <si>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</si>
  <si>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</si>
  <si>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</si>
  <si>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</si>
  <si>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</si>
  <si>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</si>
  <si>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</si>
  <si>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</si>
  <si>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</si>
  <si>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</si>
  <si>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</si>
  <si>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</si>
  <si>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</si>
  <si>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</si>
  <si>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</si>
  <si>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</si>
  <si>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</si>
  <si>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</si>
  <si>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</si>
  <si>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</si>
  <si>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</si>
  <si>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</si>
  <si>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</si>
  <si>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</si>
  <si>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</si>
  <si>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</si>
  <si>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</si>
  <si>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</si>
  <si>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</si>
  <si>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</si>
  <si>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</si>
  <si>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</si>
  <si>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</si>
  <si>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</si>
  <si>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</si>
  <si>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</si>
  <si>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</si>
  <si>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</si>
  <si>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</si>
  <si>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</si>
  <si>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</si>
  <si>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</si>
  <si>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</si>
  <si>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</si>
  <si>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</si>
  <si>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</si>
  <si>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</si>
  <si>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</si>
  <si>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</si>
  <si>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</si>
  <si>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</si>
  <si>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</si>
  <si>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</si>
  <si>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</si>
  <si>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</si>
  <si>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</si>
  <si>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</si>
  <si>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</si>
  <si>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</si>
  <si>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</si>
  <si>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</si>
  <si>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</si>
  <si>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</si>
  <si>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</si>
  <si>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</si>
  <si>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</si>
  <si>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</si>
  <si>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</si>
  <si>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</si>
  <si>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</si>
  <si>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</si>
  <si>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</si>
  <si>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</si>
  <si>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</si>
  <si>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</si>
  <si>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</si>
  <si>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</si>
  <si>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</si>
  <si>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</si>
  <si>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</si>
  <si>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</si>
  <si>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</si>
  <si>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</si>
  <si>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</si>
  <si>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</si>
  <si>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</si>
  <si>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</si>
  <si>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</si>
  <si>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</si>
  <si>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</si>
  <si>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</si>
  <si>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</si>
  <si>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</si>
  <si>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</si>
  <si>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</si>
  <si>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</si>
  <si>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</si>
  <si>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</si>
  <si>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</si>
  <si>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</si>
  <si>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</si>
  <si>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</si>
  <si>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</si>
  <si>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</si>
  <si>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</si>
  <si>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</si>
  <si>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</si>
  <si>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</si>
  <si>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</si>
  <si>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</si>
  <si>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</si>
  <si>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</si>
  <si>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</si>
  <si>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</si>
  <si>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</si>
  <si>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</si>
  <si>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</si>
  <si>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</si>
  <si>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</si>
  <si>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</si>
  <si>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</si>
  <si>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</si>
  <si>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</si>
  <si>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</si>
  <si>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</si>
  <si>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</si>
  <si>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</si>
  <si>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</si>
  <si>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</si>
  <si>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</si>
  <si>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</si>
  <si>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</si>
  <si>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</si>
  <si>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</si>
  <si>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</si>
  <si>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</si>
  <si>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</si>
  <si>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</si>
  <si>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</si>
  <si>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</si>
  <si>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</si>
  <si>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</si>
  <si>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</si>
  <si>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</si>
  <si>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</si>
  <si>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</si>
  <si>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</si>
  <si>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</si>
  <si>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</si>
  <si>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</si>
  <si>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</si>
  <si>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</si>
  <si>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</si>
  <si>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</si>
  <si>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</si>
  <si>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</si>
  <si>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</si>
  <si>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</si>
  <si>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</si>
  <si>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</si>
  <si>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</si>
  <si>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</si>
  <si>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</si>
  <si>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</si>
  <si>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</si>
  <si>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</si>
  <si>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</si>
  <si>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</si>
  <si>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</si>
  <si>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</si>
  <si>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</si>
  <si>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</si>
  <si>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</si>
  <si>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</si>
  <si>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</si>
  <si>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</si>
  <si>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</si>
  <si>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</si>
  <si>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</si>
  <si>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</si>
  <si>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</si>
  <si>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</si>
  <si>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</si>
  <si>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</si>
  <si>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</si>
  <si>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</si>
  <si>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</si>
  <si>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</si>
  <si>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</si>
  <si>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</si>
  <si>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</si>
  <si>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</si>
  <si>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</si>
  <si>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</si>
  <si>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</si>
  <si>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</si>
  <si>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</si>
  <si>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</si>
  <si>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</si>
  <si>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</si>
  <si>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</si>
  <si>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</si>
  <si>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</si>
  <si>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</si>
  <si>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</si>
  <si>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</si>
  <si>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</si>
  <si>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</si>
  <si>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</si>
  <si>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</si>
  <si>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</si>
  <si>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</si>
  <si>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</si>
  <si>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</si>
  <si>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</si>
  <si>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</si>
  <si>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</si>
  <si>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</si>
  <si>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</si>
  <si>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</si>
  <si>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</si>
  <si>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</si>
  <si>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</si>
  <si>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</si>
  <si>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</si>
  <si>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</si>
  <si>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</si>
  <si>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</si>
  <si>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</si>
  <si>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</si>
  <si>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</si>
  <si>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</si>
  <si>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</si>
  <si>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</si>
  <si>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</si>
  <si>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</si>
  <si>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</si>
  <si>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</si>
  <si>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</si>
  <si>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</si>
  <si>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</si>
  <si>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</si>
  <si>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</si>
  <si>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</si>
  <si>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</si>
  <si>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</si>
  <si>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</si>
  <si>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</si>
  <si>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</si>
  <si>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</si>
  <si>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</si>
  <si>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</si>
  <si>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</si>
  <si>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</si>
  <si>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</si>
  <si>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</si>
  <si>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</si>
  <si>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</si>
  <si>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</si>
  <si>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</si>
  <si>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</si>
  <si>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</si>
  <si>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</si>
  <si>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</si>
  <si>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</si>
  <si>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</si>
  <si>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</si>
  <si>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</si>
  <si>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</si>
  <si>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</si>
  <si>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</si>
  <si>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</si>
  <si>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</si>
  <si>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</si>
  <si>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</si>
  <si>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</si>
  <si>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</si>
  <si>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</si>
  <si>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</si>
  <si>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</si>
  <si>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</si>
  <si>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</si>
  <si>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</si>
  <si>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</si>
  <si>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</si>
  <si>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</si>
  <si>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</si>
  <si>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</si>
  <si>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</si>
  <si>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</si>
  <si>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</si>
  <si>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</si>
  <si>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</si>
  <si>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</si>
  <si>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</si>
  <si>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</si>
  <si>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</si>
  <si>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</si>
  <si>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</si>
  <si>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</si>
  <si>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</si>
  <si>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</si>
  <si>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</si>
  <si>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</si>
  <si>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</si>
  <si>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</si>
  <si>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</si>
  <si>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</si>
  <si>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</si>
  <si>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</si>
  <si>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</si>
  <si>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</si>
  <si>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</si>
  <si>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</si>
  <si>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</si>
  <si>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</si>
  <si>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</si>
  <si>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</si>
  <si>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</si>
  <si>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</si>
  <si>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</si>
  <si>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</si>
  <si>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</si>
  <si>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</si>
  <si>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</si>
  <si>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</si>
  <si>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</si>
  <si>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</si>
  <si>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</si>
  <si>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</si>
  <si>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</si>
  <si>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</si>
  <si>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</si>
  <si>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</si>
  <si>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</si>
  <si>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</si>
  <si>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</si>
  <si>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</si>
  <si>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</si>
  <si>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</si>
  <si>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</si>
  <si>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</si>
  <si>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</si>
  <si>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</si>
  <si>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</si>
  <si>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</si>
  <si>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</si>
  <si>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</si>
  <si>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</si>
  <si>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</si>
  <si>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</si>
  <si>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</si>
  <si>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</si>
  <si>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</si>
  <si>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</si>
  <si>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</si>
  <si>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</si>
  <si>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</si>
  <si>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</si>
  <si>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</si>
  <si>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</si>
  <si>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</si>
  <si>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</si>
  <si>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</si>
  <si>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</si>
  <si>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</si>
  <si>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</si>
  <si>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</si>
  <si>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</si>
  <si>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</si>
  <si>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</si>
  <si>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</si>
  <si>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</si>
  <si>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</si>
  <si>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</si>
  <si>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</si>
  <si>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</si>
  <si>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</si>
  <si>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</si>
  <si>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</si>
  <si>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</si>
  <si>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</si>
  <si>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</si>
  <si>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</si>
  <si>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</si>
  <si>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</si>
  <si>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</si>
  <si>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</si>
  <si>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</si>
  <si>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</si>
  <si>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</si>
  <si>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</si>
  <si>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</si>
  <si>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</si>
  <si>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</si>
  <si>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</si>
  <si>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</si>
  <si>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</si>
  <si>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</si>
  <si>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</si>
  <si>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</si>
  <si>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</si>
  <si>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</si>
  <si>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</si>
  <si>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</si>
  <si>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</si>
  <si>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</si>
  <si>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</si>
  <si>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</si>
  <si>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</si>
  <si>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</si>
  <si>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</si>
  <si>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</si>
  <si>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</si>
  <si>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</si>
  <si>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</si>
  <si>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</si>
  <si>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</si>
  <si>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</si>
  <si>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</si>
  <si>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</si>
  <si>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</si>
  <si>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</si>
  <si>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</si>
  <si>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</si>
  <si>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</si>
  <si>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</si>
  <si>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</si>
  <si>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</si>
  <si>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</si>
  <si>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</si>
  <si>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</si>
  <si>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</si>
  <si>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</si>
  <si>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</si>
  <si>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</si>
  <si>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</si>
  <si>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</si>
  <si>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</si>
  <si>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</si>
  <si>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</si>
  <si>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</si>
  <si>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</si>
  <si>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</si>
  <si>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</si>
  <si>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</si>
  <si>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</si>
  <si>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</si>
  <si>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</si>
  <si>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</si>
  <si>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</si>
  <si>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</si>
  <si>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</si>
  <si>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</si>
  <si>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</si>
  <si>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</si>
  <si>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</si>
  <si>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</si>
  <si>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</si>
  <si>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</si>
  <si>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</si>
  <si>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</si>
  <si>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</si>
  <si>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</si>
  <si>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</si>
  <si>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</si>
  <si>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</si>
  <si>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</si>
  <si>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</si>
  <si>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</si>
  <si>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</si>
  <si>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</si>
  <si>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</si>
  <si>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</si>
  <si>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</si>
  <si>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</si>
  <si>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</si>
  <si>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</si>
  <si>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</si>
  <si>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</si>
  <si>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</si>
  <si>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</si>
  <si>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</si>
  <si>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</si>
  <si>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</si>
  <si>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</si>
  <si>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</si>
  <si>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</si>
  <si>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</si>
  <si>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</si>
  <si>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</si>
  <si>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</si>
  <si>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</si>
  <si>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</si>
  <si>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</si>
  <si>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</si>
  <si>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</si>
  <si>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</si>
  <si>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</si>
  <si>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</si>
  <si>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</si>
  <si>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</si>
  <si>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</si>
  <si>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</si>
  <si>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</si>
  <si>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</si>
  <si>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</si>
  <si>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</si>
  <si>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</si>
  <si>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</si>
  <si>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</si>
  <si>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</si>
  <si>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</si>
  <si>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</si>
  <si>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</si>
  <si>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</si>
  <si>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</si>
  <si>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</si>
  <si>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</si>
  <si>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</si>
  <si>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</si>
  <si>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</si>
  <si>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</si>
  <si>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</si>
  <si>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</si>
  <si>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</si>
  <si>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</si>
  <si>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</si>
  <si>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</si>
  <si>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</si>
  <si>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</si>
  <si>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</si>
  <si>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</si>
  <si>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</si>
  <si>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</si>
  <si>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</si>
  <si>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</si>
  <si>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</si>
  <si>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</si>
  <si>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</si>
  <si>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</si>
  <si>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</si>
  <si>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</si>
  <si>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</si>
  <si>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</si>
  <si>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</si>
  <si>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</si>
  <si>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</si>
  <si>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</si>
  <si>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</si>
  <si>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</si>
  <si>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</si>
  <si>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</si>
  <si>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</si>
  <si>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</si>
  <si>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</si>
  <si>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</si>
  <si>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</si>
  <si>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</si>
  <si>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</si>
  <si>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</si>
  <si>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</si>
  <si>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</si>
  <si>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</si>
  <si>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</si>
  <si>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</si>
  <si>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</si>
  <si>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</si>
  <si>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</si>
  <si>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</si>
  <si>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</si>
  <si>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</si>
  <si>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</si>
  <si>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</si>
  <si>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</si>
  <si>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</si>
  <si>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</si>
  <si>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</si>
  <si>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</si>
  <si>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</si>
  <si>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</si>
  <si>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</si>
  <si>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</si>
  <si>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</si>
  <si>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</si>
  <si>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</si>
  <si>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</si>
  <si>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</si>
  <si>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</si>
  <si>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</si>
  <si>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</si>
  <si>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</si>
  <si>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</si>
  <si>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</si>
  <si>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</si>
  <si>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</si>
  <si>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</si>
  <si>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</si>
  <si>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</si>
  <si>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</si>
  <si>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</si>
  <si>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</si>
  <si>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</si>
  <si>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</si>
  <si>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</si>
  <si>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</si>
  <si>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</si>
  <si>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</si>
  <si>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</si>
  <si>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</si>
  <si>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</si>
  <si>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</si>
  <si>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</si>
  <si>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</si>
  <si>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</si>
  <si>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</si>
  <si>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</si>
  <si>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</si>
  <si>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</si>
  <si>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</si>
  <si>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</si>
  <si>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</si>
  <si>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</si>
  <si>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</si>
  <si>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</si>
  <si>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</si>
  <si>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</si>
  <si>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</si>
  <si>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</si>
  <si>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</si>
  <si>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</si>
  <si>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</si>
  <si>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</si>
  <si>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</si>
  <si>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</si>
  <si>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</si>
  <si>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</si>
  <si>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</si>
  <si>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</si>
  <si>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</si>
  <si>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</si>
  <si>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</si>
  <si>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</si>
  <si>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</si>
  <si>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</si>
  <si>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</si>
  <si>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</si>
  <si>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</si>
  <si>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</si>
  <si>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</si>
  <si>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</si>
  <si>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</si>
  <si>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</si>
  <si>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</si>
  <si>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</si>
  <si>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</si>
  <si>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</si>
  <si>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</si>
  <si>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</si>
  <si>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</si>
  <si>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</si>
  <si>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</si>
  <si>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</si>
  <si>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</si>
  <si>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</si>
  <si>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</si>
  <si>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</si>
  <si>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</si>
  <si>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</si>
  <si>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</si>
  <si>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</si>
  <si>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</si>
  <si>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</si>
  <si>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</si>
  <si>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</si>
  <si>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</si>
  <si>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</si>
  <si>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</si>
  <si>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</si>
  <si>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</si>
  <si>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</si>
  <si>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</si>
  <si>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</si>
  <si>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</si>
  <si>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</si>
  <si>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</si>
  <si>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</si>
  <si>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</si>
  <si>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</si>
  <si>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</si>
  <si>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</si>
  <si>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</si>
  <si>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</si>
  <si>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</si>
  <si>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</si>
  <si>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</si>
  <si>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</si>
  <si>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</si>
  <si>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</si>
  <si>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</si>
  <si>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</si>
  <si>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</si>
  <si>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</si>
  <si>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</si>
  <si>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</si>
  <si>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</si>
  <si>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</si>
  <si>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</si>
  <si>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</si>
  <si>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</si>
  <si>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</si>
  <si>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</si>
  <si>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</si>
  <si>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</si>
  <si>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</si>
  <si>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</si>
  <si>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</si>
  <si>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</si>
  <si>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</si>
  <si>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</si>
  <si>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</si>
  <si>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</si>
  <si>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</si>
  <si>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</si>
  <si>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</si>
  <si>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</si>
  <si>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</si>
  <si>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</si>
  <si>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</si>
  <si>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</si>
  <si>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</si>
  <si>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</si>
  <si>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</si>
  <si>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</si>
  <si>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</si>
  <si>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</si>
  <si>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</si>
  <si>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</si>
  <si>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</si>
  <si>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</si>
  <si>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</si>
  <si>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</si>
  <si>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</si>
  <si>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</si>
  <si>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</si>
  <si>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</si>
  <si>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</si>
  <si>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</si>
  <si>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</si>
  <si>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</si>
  <si>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</si>
  <si>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</si>
  <si>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</si>
  <si>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</si>
  <si>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</si>
  <si>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</si>
  <si>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</si>
  <si>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</si>
  <si>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</si>
  <si>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</si>
  <si>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</si>
  <si>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</si>
  <si>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</si>
  <si>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</si>
  <si>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</si>
  <si>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</si>
  <si>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</si>
  <si>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</si>
  <si>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</si>
  <si>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</si>
  <si>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</si>
  <si>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</si>
  <si>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</si>
  <si>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</si>
  <si>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</si>
  <si>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</si>
  <si>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</si>
  <si>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</si>
  <si>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</si>
  <si>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</si>
  <si>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</si>
  <si>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</si>
  <si>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</si>
  <si>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</si>
  <si>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</si>
  <si>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</si>
  <si>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</si>
  <si>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</si>
  <si>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</si>
  <si>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</si>
  <si>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</si>
  <si>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</si>
  <si>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</si>
  <si>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</si>
  <si>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</si>
  <si>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</si>
  <si>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</si>
  <si>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</si>
  <si>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</si>
  <si>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</si>
  <si>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</si>
  <si>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</si>
  <si>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</si>
  <si>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</si>
  <si>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</si>
  <si>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</si>
  <si>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</si>
  <si>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</si>
  <si>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</si>
  <si>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</si>
  <si>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</si>
  <si>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</si>
  <si>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</si>
  <si>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</si>
  <si>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</si>
  <si>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</si>
  <si>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</si>
  <si>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</si>
  <si>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</si>
  <si>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</si>
  <si>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</si>
  <si>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</si>
  <si>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</si>
  <si>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</si>
  <si>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</si>
  <si>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</si>
  <si>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</si>
  <si>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</si>
  <si>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</si>
  <si>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</si>
  <si>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</si>
  <si>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</si>
  <si>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</si>
  <si>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</si>
  <si>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</si>
  <si>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</si>
  <si>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</si>
  <si>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</si>
  <si>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</si>
  <si>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</si>
  <si>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</si>
  <si>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</si>
  <si>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</si>
  <si>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</si>
  <si>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</si>
  <si>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</si>
  <si>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</si>
  <si>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</si>
  <si>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</si>
  <si>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</si>
  <si>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</si>
  <si>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</si>
  <si>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</si>
  <si>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</si>
  <si>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</si>
  <si>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</si>
  <si>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</si>
  <si>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</si>
  <si>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</si>
  <si>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</si>
  <si>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</si>
  <si>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</si>
  <si>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</si>
  <si>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</si>
  <si>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</si>
  <si>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</si>
  <si>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</si>
  <si>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</si>
  <si>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</si>
  <si>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</si>
  <si>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</si>
  <si>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</si>
  <si>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</si>
  <si>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</si>
  <si>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</si>
  <si>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</si>
  <si>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</si>
  <si>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</si>
  <si>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</si>
  <si>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</si>
  <si>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</si>
  <si>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</si>
  <si>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</si>
  <si>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</si>
  <si>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</si>
  <si>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</si>
  <si>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</si>
  <si>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</si>
  <si>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</si>
  <si>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</si>
  <si>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</si>
  <si>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</si>
  <si>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</si>
  <si>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</si>
  <si>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</si>
  <si>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</si>
  <si>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</si>
  <si>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</si>
  <si>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</si>
  <si>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</si>
  <si>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</si>
  <si>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</si>
  <si>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</si>
  <si>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</si>
  <si>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</si>
  <si>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</si>
  <si>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</si>
  <si>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</si>
  <si>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</si>
  <si>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</si>
  <si>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</si>
  <si>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</si>
  <si>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</si>
  <si>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</si>
  <si>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</si>
  <si>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</si>
  <si>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</si>
  <si>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</si>
  <si>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</si>
  <si>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</si>
  <si>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</si>
  <si>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</si>
  <si>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</si>
  <si>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</si>
  <si>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</si>
  <si>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</si>
  <si>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</si>
  <si>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</si>
  <si>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</si>
  <si>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</si>
  <si>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</si>
  <si>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</si>
  <si>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</si>
  <si>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</si>
  <si>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</si>
  <si>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</si>
  <si>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</si>
  <si>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</si>
  <si>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</si>
  <si>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</si>
  <si>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</si>
  <si>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</si>
  <si>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</si>
  <si>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</si>
  <si>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</si>
  <si>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</si>
  <si>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</si>
  <si>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</si>
  <si>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</si>
  <si>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</si>
  <si>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</si>
  <si>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</si>
  <si>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</si>
  <si>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</si>
  <si>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</si>
  <si>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</si>
  <si>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</si>
  <si>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</si>
  <si>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</si>
  <si>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</si>
  <si>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</si>
  <si>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</si>
  <si>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</si>
  <si>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</si>
  <si>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</si>
  <si>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</si>
  <si>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</si>
  <si>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</si>
  <si>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</si>
  <si>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</si>
  <si>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</si>
  <si>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</si>
  <si>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</si>
  <si>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</si>
  <si>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</si>
  <si>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</si>
  <si>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</si>
  <si>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</si>
  <si>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</si>
  <si>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</si>
  <si>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</si>
  <si>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</si>
  <si>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</si>
  <si>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</si>
  <si>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</si>
  <si>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</si>
  <si>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</si>
  <si>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</si>
  <si>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</si>
  <si>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</si>
  <si>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</si>
  <si>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</si>
  <si>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</si>
  <si>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</si>
  <si>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</si>
  <si>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</si>
  <si>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</si>
  <si>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</si>
  <si>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</si>
  <si>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</si>
  <si>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</si>
  <si>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</si>
  <si>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</si>
  <si>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</si>
  <si>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</si>
  <si>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</si>
  <si>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</si>
  <si>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</si>
  <si>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</si>
  <si>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</si>
  <si>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</si>
  <si>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</si>
  <si>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</si>
  <si>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</si>
  <si>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</si>
  <si>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</si>
  <si>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</si>
  <si>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</si>
  <si>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</si>
  <si>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</si>
  <si>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</si>
  <si>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</si>
  <si>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</si>
  <si>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</si>
  <si>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</si>
  <si>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</si>
  <si>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</si>
  <si>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</si>
  <si>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</si>
  <si>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</si>
  <si>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</si>
  <si>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</si>
  <si>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</si>
  <si>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</si>
  <si>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</si>
  <si>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</si>
  <si>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</si>
  <si>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</si>
  <si>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</si>
  <si>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</si>
  <si>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</si>
  <si>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</si>
  <si>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</si>
  <si>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</si>
  <si>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</si>
  <si>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</si>
  <si>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</si>
  <si>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</si>
  <si>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</si>
  <si>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</si>
  <si>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</si>
  <si>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</si>
  <si>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</si>
  <si>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</si>
  <si>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</si>
  <si>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</si>
  <si>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</si>
  <si>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</si>
  <si>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</si>
  <si>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</si>
  <si>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</si>
  <si>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</si>
  <si>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</si>
  <si>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</si>
  <si>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</si>
  <si>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</si>
  <si>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</si>
  <si>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</si>
  <si>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</si>
  <si>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</si>
  <si>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</si>
  <si>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</si>
  <si>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</si>
  <si>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</si>
  <si>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</si>
  <si>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</si>
  <si>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</si>
  <si>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</si>
  <si>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</si>
  <si>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</si>
  <si>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</si>
  <si>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</si>
  <si>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</si>
  <si>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</si>
  <si>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</si>
  <si>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</si>
  <si>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</si>
  <si>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</si>
  <si>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</si>
  <si>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</si>
  <si>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</si>
  <si>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</si>
  <si>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</si>
  <si>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</si>
  <si>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</si>
  <si>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</si>
  <si>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</si>
  <si>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</si>
  <si>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</si>
  <si>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</si>
  <si>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</si>
  <si>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</si>
  <si>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</si>
  <si>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</si>
  <si>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</si>
  <si>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</si>
  <si>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</si>
  <si>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</si>
  <si>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</si>
  <si>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</si>
  <si>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</si>
  <si>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</si>
  <si>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</si>
  <si>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</si>
  <si>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</si>
  <si>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</si>
  <si>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</si>
  <si>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</si>
  <si>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</si>
  <si>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</si>
  <si>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</si>
  <si>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</si>
  <si>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</si>
  <si>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</si>
  <si>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</si>
  <si>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</si>
  <si>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</si>
  <si>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</si>
  <si>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</si>
  <si>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</si>
  <si>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</si>
  <si>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</si>
  <si>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</si>
  <si>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</si>
  <si>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</si>
  <si>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</si>
  <si>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</si>
  <si>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</si>
  <si>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</si>
  <si>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</si>
  <si>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</si>
  <si>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</si>
  <si>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</si>
  <si>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</si>
  <si>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</si>
  <si>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</si>
  <si>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</si>
  <si>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</si>
  <si>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</si>
  <si>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</si>
  <si>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</si>
  <si>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</si>
  <si>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</si>
  <si>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</si>
  <si>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</si>
  <si>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</si>
  <si>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</si>
  <si>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</si>
  <si>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</si>
  <si>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</si>
  <si>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</si>
  <si>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</si>
  <si>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</si>
  <si>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</si>
  <si>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</si>
  <si>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</si>
  <si>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</si>
  <si>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</si>
  <si>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</si>
  <si>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</si>
  <si>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</si>
  <si>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</si>
  <si>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</si>
  <si>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</si>
  <si>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</si>
  <si>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</si>
  <si>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</si>
  <si>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</si>
  <si>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</si>
  <si>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</si>
  <si>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</si>
  <si>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</si>
  <si>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</si>
  <si>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</si>
  <si>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</si>
  <si>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</si>
  <si>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</si>
  <si>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</si>
  <si>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</si>
  <si>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</si>
  <si>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</si>
  <si>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</si>
  <si>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</si>
  <si>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</si>
  <si>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</si>
  <si>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</si>
  <si>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</si>
  <si>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</si>
  <si>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</si>
  <si>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</si>
  <si>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</si>
  <si>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</si>
  <si>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</si>
  <si>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</si>
  <si>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</si>
  <si>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</si>
  <si>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</si>
  <si>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</si>
  <si>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</si>
  <si>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</si>
  <si>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</si>
  <si>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</si>
  <si>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</si>
  <si>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</si>
  <si>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</si>
  <si>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</si>
  <si>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</si>
  <si>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</si>
  <si>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</si>
  <si>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</si>
  <si>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</si>
  <si>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</si>
  <si>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</si>
  <si>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</si>
  <si>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</si>
  <si>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</si>
  <si>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</si>
  <si>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</si>
  <si>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</si>
  <si>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</si>
  <si>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</si>
  <si>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</si>
  <si>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</si>
  <si>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</si>
  <si>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</si>
  <si>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</si>
  <si>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</si>
  <si>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</si>
  <si>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</si>
  <si>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</si>
  <si>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</si>
  <si>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</si>
  <si>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</si>
  <si>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</si>
  <si>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</si>
  <si>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</si>
  <si>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</si>
  <si>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</si>
  <si>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</si>
  <si>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</si>
  <si>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</si>
  <si>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</si>
  <si>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</si>
  <si>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</si>
  <si>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</si>
  <si>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</si>
  <si>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</si>
  <si>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</si>
  <si>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</si>
  <si>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</si>
  <si>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</si>
  <si>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</si>
  <si>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</si>
  <si>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</si>
  <si>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</si>
  <si>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</si>
  <si>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</si>
  <si>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</si>
  <si>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</si>
  <si>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</si>
  <si>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</si>
  <si>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</si>
  <si>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</si>
  <si>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</si>
  <si>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</si>
  <si>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</si>
  <si>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</si>
  <si>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</si>
  <si>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</si>
  <si>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</si>
  <si>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</si>
  <si>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</si>
  <si>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</si>
  <si>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</si>
  <si>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</si>
  <si>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</si>
  <si>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</si>
  <si>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</si>
  <si>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</si>
  <si>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</si>
  <si>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</si>
  <si>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</si>
  <si>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</si>
  <si>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</si>
  <si>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</si>
  <si>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</si>
  <si>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</si>
  <si>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</si>
  <si>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</si>
  <si>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</si>
  <si>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</si>
  <si>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</si>
  <si>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</si>
  <si>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</si>
  <si>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</si>
  <si>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</si>
  <si>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</si>
  <si>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</si>
  <si>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</si>
  <si>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</si>
  <si>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</si>
  <si>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</si>
  <si>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</si>
  <si>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</si>
  <si>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</si>
  <si>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</si>
  <si>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</si>
  <si>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</si>
  <si>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</si>
  <si>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</si>
  <si>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</si>
  <si>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</si>
  <si>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</si>
  <si>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</si>
  <si>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</si>
  <si>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</si>
  <si>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</si>
  <si>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</si>
  <si>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</si>
  <si>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</si>
  <si>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</si>
  <si>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</si>
  <si>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</si>
  <si>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</si>
  <si>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</si>
  <si>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</si>
  <si>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</si>
  <si>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</si>
  <si>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</si>
  <si>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</si>
  <si>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</si>
  <si>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</si>
  <si>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</si>
  <si>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</si>
  <si>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</si>
  <si>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</si>
  <si>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</si>
  <si>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</si>
  <si>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</si>
  <si>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</si>
  <si>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</si>
  <si>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</si>
  <si>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</si>
  <si>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</si>
  <si>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</si>
  <si>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</si>
  <si>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</si>
  <si>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</si>
  <si>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</si>
  <si>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</si>
  <si>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</si>
  <si>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</si>
  <si>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</si>
  <si>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</si>
  <si>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</si>
  <si>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</si>
  <si>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</si>
  <si>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</si>
  <si>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</si>
  <si>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</si>
  <si>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</si>
  <si>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</si>
  <si>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</si>
  <si>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</si>
  <si>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</si>
  <si>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</si>
  <si>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</si>
  <si>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</si>
  <si>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</si>
  <si>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</si>
  <si>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</si>
  <si>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</si>
  <si>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</si>
  <si>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</si>
  <si>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</si>
  <si>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</si>
  <si>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</si>
  <si>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</si>
  <si>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</si>
  <si>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</si>
  <si>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</si>
  <si>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</si>
  <si>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</si>
  <si>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</si>
  <si>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</si>
  <si>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</si>
  <si>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</si>
  <si>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</si>
  <si>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</si>
  <si>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</si>
  <si>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</si>
  <si>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</si>
  <si>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</si>
  <si>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</si>
  <si>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</si>
  <si>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</si>
  <si>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</si>
  <si>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</si>
  <si>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</si>
  <si>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</si>
  <si>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</si>
  <si>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</si>
  <si>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</si>
  <si>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</si>
  <si>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</si>
  <si>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</si>
  <si>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</si>
  <si>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</si>
  <si>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</si>
  <si>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</si>
  <si>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</si>
  <si>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</si>
  <si>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</si>
  <si>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</si>
  <si>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</si>
  <si>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</si>
  <si>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</si>
  <si>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</si>
  <si>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</si>
  <si>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</si>
  <si>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</si>
  <si>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</si>
  <si>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</si>
  <si>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</si>
  <si>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</si>
  <si>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</si>
  <si>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</si>
  <si>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</si>
  <si>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</si>
  <si>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</si>
  <si>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</si>
  <si>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</si>
  <si>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</si>
  <si>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</si>
  <si>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</si>
  <si>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</si>
  <si>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</si>
  <si>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</si>
  <si>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</si>
  <si>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</si>
  <si>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</si>
  <si>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</si>
  <si>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</si>
  <si>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</si>
  <si>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</si>
  <si>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</si>
  <si>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</si>
  <si>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</si>
  <si>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</si>
  <si>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</si>
  <si>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</si>
  <si>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</si>
  <si>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</si>
  <si>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</si>
  <si>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</si>
  <si>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</si>
  <si>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</si>
  <si>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</si>
  <si>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</si>
  <si>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</si>
  <si>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</si>
  <si>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</si>
  <si>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</si>
  <si>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</si>
  <si>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</si>
  <si>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</si>
  <si>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</si>
  <si>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</si>
  <si>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</si>
  <si>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</si>
  <si>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</si>
  <si>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</si>
  <si>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</si>
  <si>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</si>
  <si>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</si>
  <si>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</si>
  <si>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</si>
  <si>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</si>
  <si>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</si>
  <si>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</si>
  <si>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</si>
  <si>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</si>
  <si>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</si>
  <si>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</si>
  <si>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</si>
  <si>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</si>
  <si>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</si>
  <si>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</si>
  <si>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</si>
  <si>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</si>
  <si>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</si>
  <si>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</si>
  <si>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</si>
  <si>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</si>
  <si>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</si>
  <si>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</si>
  <si>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</si>
  <si>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</si>
  <si>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</si>
  <si>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</si>
  <si>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</si>
  <si>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</si>
  <si>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</si>
  <si>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</si>
  <si>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</si>
  <si>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</si>
  <si>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</si>
  <si>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</si>
  <si>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</si>
  <si>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</si>
  <si>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</si>
  <si>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</si>
  <si>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</si>
  <si>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</si>
  <si>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</si>
  <si>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</si>
  <si>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</si>
  <si>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</si>
  <si>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</si>
  <si>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</si>
  <si>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</si>
  <si>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</si>
  <si>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</si>
  <si>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</si>
  <si>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</si>
  <si>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</si>
  <si>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</si>
  <si>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</si>
  <si>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</si>
  <si>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</si>
  <si>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</si>
  <si>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</si>
  <si>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</si>
  <si>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</si>
  <si>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</si>
  <si>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</si>
  <si>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</si>
  <si>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</si>
  <si>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</si>
  <si>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</si>
  <si>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</si>
  <si>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</si>
  <si>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</si>
  <si>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</si>
  <si>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</si>
  <si>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</si>
  <si>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</si>
  <si>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</si>
  <si>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</si>
  <si>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</si>
  <si>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</si>
  <si>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</si>
  <si>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</si>
  <si>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</si>
  <si>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</si>
  <si>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</si>
  <si>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</si>
  <si>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</si>
  <si>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</si>
  <si>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</si>
  <si>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</si>
  <si>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</si>
  <si>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</si>
  <si>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</si>
  <si>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</si>
  <si>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</si>
  <si>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</si>
  <si>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</si>
  <si>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</si>
  <si>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</si>
  <si>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</si>
  <si>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</si>
  <si>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</si>
  <si>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</si>
  <si>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</si>
  <si>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</si>
  <si>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</si>
  <si>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</si>
  <si>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</si>
  <si>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</si>
  <si>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</si>
  <si>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</si>
  <si>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</si>
  <si>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</si>
  <si>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</si>
  <si>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</si>
  <si>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</si>
  <si>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</si>
  <si>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</si>
  <si>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</si>
  <si>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</si>
  <si>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</si>
  <si>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</si>
  <si>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</si>
  <si>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</si>
  <si>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</si>
  <si>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</si>
  <si>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</si>
  <si>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</si>
  <si>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</si>
  <si>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</si>
  <si>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</si>
  <si>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</si>
  <si>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</si>
  <si>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</si>
  <si>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</si>
  <si>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</si>
  <si>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</si>
  <si>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</si>
  <si>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</si>
  <si>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</si>
  <si>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</si>
  <si>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</si>
  <si>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</si>
  <si>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</si>
  <si>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</si>
  <si>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</si>
  <si>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</si>
  <si>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</si>
  <si>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</si>
  <si>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</si>
  <si>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</si>
  <si>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</si>
  <si>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</si>
  <si>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</si>
  <si>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</si>
  <si>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</si>
  <si>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</si>
  <si>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</si>
  <si>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</si>
  <si>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</si>
  <si>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</si>
  <si>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</si>
  <si>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</si>
  <si>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</si>
  <si>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</si>
  <si>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</si>
  <si>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</si>
  <si>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</si>
  <si>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</si>
  <si>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</si>
  <si>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</si>
  <si>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</si>
  <si>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</si>
  <si>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</si>
  <si>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</si>
  <si>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</si>
  <si>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</si>
  <si>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</si>
  <si>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</si>
  <si>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</si>
  <si>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</si>
  <si>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</si>
  <si>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</si>
  <si>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</si>
  <si>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</si>
  <si>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</si>
  <si>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</si>
  <si>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</si>
  <si>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</si>
  <si>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</si>
  <si>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</si>
  <si>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</si>
  <si>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</si>
  <si>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</si>
  <si>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</si>
  <si>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</si>
  <si>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</si>
  <si>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</si>
  <si>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</si>
  <si>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</si>
  <si>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</si>
  <si>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</si>
  <si>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</si>
  <si>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</si>
  <si>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</si>
  <si>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</si>
  <si>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</si>
  <si>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</si>
  <si>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</si>
  <si>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</si>
  <si>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</si>
  <si>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</si>
  <si>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</si>
  <si>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</si>
  <si>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</si>
  <si>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</si>
  <si>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</si>
  <si>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</si>
  <si>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</si>
  <si>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</si>
  <si>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</si>
  <si>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</si>
  <si>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</si>
  <si>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</si>
  <si>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</si>
  <si>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</si>
  <si>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</si>
  <si>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</si>
  <si>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</si>
  <si>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</si>
  <si>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</si>
  <si>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</si>
  <si>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</si>
  <si>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</si>
  <si>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</si>
  <si>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</si>
  <si>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</si>
  <si>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</si>
  <si>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</si>
  <si>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</si>
  <si>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</si>
  <si>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</si>
  <si>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</si>
  <si>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</si>
  <si>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</si>
  <si>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</si>
  <si>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</si>
  <si>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</si>
  <si>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</si>
  <si>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</si>
  <si>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</si>
  <si>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</si>
  <si>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</si>
  <si>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</si>
  <si>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</si>
  <si>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</si>
  <si>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</si>
  <si>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</si>
  <si>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</si>
  <si>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</si>
  <si>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</si>
  <si>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</si>
  <si>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</si>
  <si>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</si>
  <si>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</si>
  <si>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</si>
  <si>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</si>
  <si>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</si>
  <si>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</si>
  <si>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</si>
  <si>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</si>
  <si>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</si>
  <si>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</si>
  <si>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</si>
  <si>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</si>
  <si>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</si>
  <si>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</si>
  <si>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</si>
  <si>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</si>
  <si>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</si>
  <si>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</si>
  <si>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</si>
  <si>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</si>
  <si>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</si>
  <si>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</si>
  <si>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</si>
  <si>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</si>
  <si>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</si>
  <si>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</si>
  <si>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</si>
  <si>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</si>
  <si>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</si>
  <si>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</si>
  <si>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</si>
  <si>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</si>
  <si>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</si>
  <si>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</si>
  <si>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</si>
  <si>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</si>
  <si>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</si>
  <si>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</si>
  <si>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</si>
  <si>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</si>
  <si>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</si>
  <si>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</si>
  <si>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</si>
  <si>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</si>
  <si>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</si>
  <si>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</si>
  <si>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</si>
  <si>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</si>
  <si>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</si>
  <si>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</si>
  <si>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</si>
  <si>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</si>
  <si>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</si>
  <si>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</si>
  <si>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</si>
  <si>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</si>
  <si>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</si>
  <si>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</si>
  <si>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</si>
  <si>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</si>
  <si>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</si>
  <si>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</si>
  <si>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</si>
  <si>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</si>
  <si>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</si>
  <si>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</si>
  <si>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</si>
  <si>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</si>
  <si>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</si>
  <si>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</si>
  <si>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</si>
  <si>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</si>
  <si>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</si>
  <si>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</si>
  <si>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</si>
  <si>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</si>
  <si>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</si>
  <si>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</si>
  <si>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</si>
  <si>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</si>
  <si>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</si>
  <si>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</si>
  <si>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</si>
  <si>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</si>
  <si>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</si>
  <si>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</si>
  <si>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</si>
  <si>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</si>
  <si>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</si>
  <si>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</si>
  <si>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</si>
  <si>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</si>
  <si>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</si>
  <si>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</si>
  <si>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</si>
  <si>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</si>
  <si>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</si>
  <si>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</si>
  <si>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</si>
  <si>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</si>
  <si>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</si>
  <si>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</si>
  <si>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</si>
  <si>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</si>
  <si>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</si>
  <si>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</si>
  <si>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</si>
  <si>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</si>
  <si>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</si>
  <si>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</si>
  <si>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</si>
  <si>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</si>
  <si>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</si>
  <si>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</si>
  <si>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</si>
  <si>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</si>
  <si>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</si>
  <si>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</si>
  <si>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</si>
  <si>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</si>
  <si>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</si>
  <si>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</si>
  <si>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</si>
  <si>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</si>
  <si>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</si>
  <si>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</si>
  <si>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</si>
  <si>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</si>
  <si>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</si>
  <si>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</si>
  <si>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</si>
  <si>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</si>
  <si>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</si>
  <si>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</si>
  <si>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</si>
  <si>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</si>
  <si>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</si>
  <si>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</si>
  <si>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</si>
  <si>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</si>
  <si>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</si>
  <si>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</si>
  <si>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</si>
  <si>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</si>
  <si>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</si>
  <si>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</si>
  <si>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</si>
  <si>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</si>
  <si>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</si>
  <si>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</si>
  <si>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</si>
  <si>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</si>
  <si>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</si>
  <si>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</si>
  <si>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</si>
  <si>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</si>
  <si>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</si>
  <si>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</si>
  <si>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</si>
  <si>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</si>
  <si>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</si>
  <si>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</si>
  <si>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</si>
  <si>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</si>
  <si>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</si>
  <si>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</si>
  <si>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</si>
  <si>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</si>
  <si>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</si>
  <si>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</si>
  <si>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</si>
  <si>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</si>
  <si>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</si>
  <si>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</si>
  <si>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</si>
  <si>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</si>
  <si>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</si>
  <si>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</si>
  <si>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</si>
  <si>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</si>
  <si>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</si>
  <si>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</si>
  <si>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</si>
  <si>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</si>
  <si>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</si>
  <si>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</si>
  <si>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</si>
  <si>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</si>
  <si>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</si>
  <si>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</si>
  <si>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</si>
  <si>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</si>
  <si>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</si>
  <si>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</si>
  <si>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</si>
  <si>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</si>
  <si>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</si>
  <si>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</si>
  <si>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</si>
  <si>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</si>
  <si>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</si>
  <si>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</si>
  <si>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</si>
  <si>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</si>
  <si>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</si>
  <si>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</si>
  <si>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</si>
  <si>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</si>
  <si>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</si>
  <si>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</si>
  <si>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</si>
  <si>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</si>
  <si>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</si>
  <si>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</si>
  <si>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</si>
  <si>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</si>
  <si>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</si>
  <si>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</si>
  <si>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</si>
  <si>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</si>
  <si>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</si>
  <si>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</si>
  <si>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</si>
  <si>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</si>
  <si>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</si>
  <si>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</si>
  <si>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</si>
  <si>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</si>
  <si>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</si>
  <si>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</si>
  <si>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</si>
  <si>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</si>
  <si>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</si>
  <si>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</si>
  <si>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</si>
  <si>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</si>
  <si>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</si>
  <si>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</si>
  <si>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</si>
  <si>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</si>
  <si>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</si>
  <si>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</si>
  <si>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</si>
  <si>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</si>
  <si>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</si>
  <si>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</si>
  <si>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</si>
  <si>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</si>
  <si>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</si>
  <si>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</si>
  <si>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</si>
  <si>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</si>
  <si>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</si>
  <si>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</si>
  <si>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</si>
  <si>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</si>
  <si>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</si>
  <si>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</si>
  <si>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</si>
  <si>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</si>
  <si>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</si>
  <si>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</si>
  <si>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</si>
  <si>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</si>
  <si>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</si>
  <si>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</si>
  <si>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</si>
  <si>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</si>
  <si>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</si>
  <si>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</si>
  <si>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</si>
  <si>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</si>
  <si>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</si>
  <si>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</si>
  <si>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</si>
  <si>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</si>
  <si>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</si>
  <si>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</si>
  <si>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</si>
  <si>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</si>
  <si>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</si>
  <si>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</si>
  <si>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</si>
  <si>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</si>
  <si>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</si>
  <si>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</si>
  <si>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</si>
  <si>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</si>
  <si>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</si>
  <si>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</si>
  <si>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</si>
  <si>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</si>
  <si>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</si>
  <si>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</si>
  <si>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</si>
  <si>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</si>
  <si>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</si>
  <si>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</si>
  <si>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</si>
  <si>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</si>
  <si>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</si>
  <si>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</si>
  <si>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</si>
  <si>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</si>
  <si>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</si>
  <si>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</si>
  <si>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</si>
  <si>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</si>
  <si>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</si>
  <si>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</si>
  <si>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</si>
  <si>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</si>
  <si>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</si>
  <si>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</si>
  <si>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</si>
  <si>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</si>
  <si>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</si>
  <si>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</si>
  <si>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</si>
  <si>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</si>
  <si>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</si>
  <si>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</si>
  <si>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</si>
  <si>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</si>
  <si>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</si>
  <si>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</si>
  <si>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</si>
  <si>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</si>
  <si>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</si>
  <si>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</si>
  <si>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</si>
  <si>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</si>
  <si>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</si>
  <si>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</si>
  <si>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</si>
  <si>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</si>
  <si>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</si>
  <si>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</si>
  <si>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</si>
  <si>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</si>
  <si>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</si>
  <si>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</si>
  <si>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</si>
  <si>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</si>
  <si>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</si>
  <si>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</si>
  <si>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</si>
  <si>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</si>
  <si>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</si>
  <si>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</si>
  <si>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</si>
  <si>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</si>
  <si>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</si>
  <si>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</si>
  <si>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</si>
  <si>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</si>
  <si>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</si>
  <si>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</si>
  <si>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</si>
  <si>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</si>
  <si>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</si>
  <si>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</si>
  <si>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</si>
  <si>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</si>
  <si>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</si>
  <si>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</si>
  <si>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</si>
  <si>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</si>
  <si>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</si>
  <si>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</si>
  <si>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</si>
  <si>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</si>
  <si>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</si>
  <si>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</si>
  <si>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</si>
  <si>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</si>
  <si>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</si>
  <si>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</si>
  <si>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</si>
  <si>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</si>
  <si>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</si>
  <si>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</si>
  <si>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</si>
  <si>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</si>
  <si>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</si>
  <si>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</si>
  <si>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</si>
  <si>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</si>
  <si>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</si>
  <si>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</si>
  <si>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</si>
  <si>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</si>
  <si>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</si>
  <si>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</si>
  <si>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</si>
  <si>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</si>
  <si>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</si>
  <si>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</si>
  <si>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</si>
  <si>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</si>
  <si>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</si>
  <si>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</si>
  <si>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</si>
  <si>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</si>
  <si>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</si>
  <si>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</si>
  <si>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</si>
  <si>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</si>
  <si>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</si>
  <si>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</si>
  <si>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</si>
  <si>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</si>
  <si>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</si>
  <si>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</si>
  <si>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</si>
  <si>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</si>
  <si>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</si>
  <si>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</si>
  <si>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</si>
  <si>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</si>
  <si>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</si>
  <si>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</si>
  <si>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</si>
  <si>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</si>
  <si>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</si>
  <si>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</si>
  <si>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</si>
  <si>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</si>
  <si>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</si>
  <si>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</si>
  <si>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</si>
  <si>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</si>
  <si>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</si>
  <si>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</si>
  <si>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</si>
  <si>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</si>
  <si>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</si>
  <si>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</si>
  <si>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</si>
  <si>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</si>
  <si>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</si>
  <si>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</si>
  <si>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</si>
  <si>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</si>
  <si>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</si>
  <si>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</si>
  <si>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</si>
  <si>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</si>
  <si>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</si>
  <si>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</si>
  <si>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</si>
  <si>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</si>
  <si>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</si>
  <si>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</si>
  <si>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</si>
  <si>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</si>
  <si>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</si>
  <si>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</si>
  <si>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</si>
  <si>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</si>
  <si>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</si>
  <si>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</si>
  <si>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</si>
  <si>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</si>
  <si>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</si>
  <si>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</si>
  <si>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</si>
  <si>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</si>
  <si>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</si>
  <si>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</si>
  <si>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</si>
  <si>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</si>
  <si>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</si>
  <si>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</si>
  <si>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</si>
  <si>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</si>
  <si>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</si>
  <si>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</si>
  <si>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</si>
  <si>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</si>
  <si>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</si>
  <si>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</si>
  <si>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</si>
  <si>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</si>
  <si>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</si>
  <si>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</si>
  <si>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</si>
  <si>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</si>
  <si>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</si>
  <si>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</si>
  <si>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</si>
  <si>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</si>
  <si>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</si>
  <si>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</si>
  <si>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</si>
  <si>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</si>
  <si>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</si>
  <si>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</si>
  <si>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</si>
  <si>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</si>
  <si>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</si>
  <si>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</si>
  <si>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</si>
  <si>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</si>
  <si>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</si>
  <si>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</si>
  <si>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</si>
  <si>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</si>
  <si>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</si>
  <si>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</si>
  <si>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</si>
  <si>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</si>
  <si>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</si>
  <si>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</si>
  <si>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</si>
  <si>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</si>
  <si>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</si>
  <si>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</si>
  <si>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</si>
  <si>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</si>
  <si>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</si>
  <si>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</si>
  <si>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</si>
  <si>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</si>
  <si>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</si>
  <si>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</si>
  <si>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</si>
  <si>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</si>
  <si>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</si>
  <si>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</si>
  <si>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</si>
  <si>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</si>
  <si>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</si>
  <si>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</si>
  <si>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</si>
  <si>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</si>
  <si>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</si>
  <si>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</si>
  <si>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</si>
  <si>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</si>
  <si>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</si>
  <si>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</si>
  <si>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</si>
  <si>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</si>
  <si>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</si>
  <si>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</si>
  <si>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</si>
  <si>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</si>
  <si>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</si>
  <si>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</si>
  <si>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</si>
  <si>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</si>
  <si>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</si>
  <si>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</si>
  <si>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</si>
  <si>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</si>
  <si>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</si>
  <si>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</si>
  <si>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</si>
  <si>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</si>
  <si>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</si>
  <si>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</si>
  <si>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</si>
  <si>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</si>
  <si>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</si>
  <si>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</si>
  <si>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</si>
  <si>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</si>
  <si>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</si>
  <si>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</si>
  <si>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</si>
  <si>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</si>
  <si>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</si>
  <si>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</si>
  <si>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</si>
  <si>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</si>
  <si>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</si>
  <si>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</si>
  <si>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</si>
  <si>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</si>
  <si>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</si>
  <si>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</si>
  <si>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</si>
  <si>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</si>
  <si>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</si>
  <si>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</si>
  <si>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</si>
  <si>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</si>
  <si>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</si>
  <si>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</si>
  <si>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</si>
  <si>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</si>
  <si>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</si>
  <si>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</si>
  <si>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</si>
  <si>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</si>
  <si>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</si>
  <si>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</si>
  <si>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</si>
  <si>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</si>
  <si>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</si>
  <si>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</si>
  <si>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</si>
  <si>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</si>
  <si>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</si>
  <si>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</si>
  <si>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</si>
  <si>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</si>
  <si>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</si>
  <si>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</si>
  <si>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</si>
  <si>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</si>
  <si>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</si>
  <si>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</si>
  <si>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</si>
  <si>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</si>
  <si>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</si>
  <si>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</si>
  <si>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</si>
  <si>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</si>
  <si>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</si>
  <si>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</si>
  <si>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</si>
  <si>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</si>
  <si>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</si>
  <si>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</si>
  <si>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</si>
  <si>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</si>
  <si>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</si>
  <si>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</si>
  <si>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</si>
  <si>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</si>
  <si>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</si>
  <si>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</si>
  <si>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</si>
  <si>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</si>
  <si>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</si>
  <si>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</si>
  <si>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</si>
  <si>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</si>
  <si>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</si>
  <si>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</si>
  <si>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</si>
  <si>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</si>
  <si>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</si>
  <si>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</si>
  <si>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</si>
  <si>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</si>
  <si>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</si>
  <si>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</si>
  <si>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</si>
  <si>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</si>
  <si>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</si>
  <si>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</si>
  <si>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</si>
  <si>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</si>
  <si>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</si>
  <si>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</si>
  <si>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</si>
  <si>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</si>
  <si>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</si>
  <si>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</si>
  <si>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</si>
  <si>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</si>
  <si>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</si>
  <si>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</si>
  <si>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</si>
  <si>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</si>
  <si>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</si>
  <si>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</si>
  <si>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</si>
  <si>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</si>
  <si>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</si>
  <si>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</si>
  <si>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</si>
  <si>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</si>
  <si>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</si>
  <si>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</si>
  <si>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</si>
  <si>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</si>
  <si>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</si>
  <si>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</si>
  <si>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</si>
  <si>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</si>
  <si>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</si>
  <si>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</si>
  <si>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</si>
  <si>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</si>
  <si>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</si>
  <si>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</si>
  <si>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</si>
  <si>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</si>
  <si>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</si>
  <si>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</si>
  <si>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</si>
  <si>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</si>
  <si>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</si>
  <si>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</si>
  <si>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</si>
  <si>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</si>
  <si>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</si>
  <si>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</si>
  <si>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</si>
  <si>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</si>
  <si>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</si>
  <si>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</si>
  <si>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</si>
  <si>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</si>
  <si>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</si>
  <si>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</si>
  <si>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</si>
  <si>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</si>
  <si>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</si>
  <si>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</si>
  <si>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</si>
  <si>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</si>
  <si>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</si>
  <si>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</si>
  <si>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</si>
  <si>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</si>
  <si>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</si>
  <si>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</si>
  <si>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</si>
  <si>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</si>
  <si>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</si>
  <si>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</si>
  <si>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</si>
  <si>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</si>
  <si>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</si>
  <si>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</si>
  <si>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</si>
  <si>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</si>
  <si>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</si>
  <si>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</si>
  <si>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</si>
  <si>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</si>
  <si>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</si>
  <si>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</si>
  <si>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</si>
  <si>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</si>
  <si>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</si>
  <si>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</si>
  <si>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</si>
  <si>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</si>
  <si>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</si>
  <si>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</si>
  <si>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</si>
  <si>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</si>
  <si>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</si>
  <si>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</si>
  <si>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</si>
  <si>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</si>
  <si>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</si>
  <si>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</si>
  <si>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</si>
  <si>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</si>
  <si>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</si>
  <si>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</si>
  <si>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</si>
  <si>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</si>
  <si>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</si>
  <si>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</si>
  <si>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</si>
  <si>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</si>
  <si>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</si>
  <si>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</si>
  <si>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</si>
  <si>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</si>
  <si>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</si>
  <si>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</si>
  <si>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</si>
  <si>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</si>
  <si>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</si>
  <si>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</si>
  <si>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</si>
  <si>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</si>
  <si>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</si>
  <si>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</si>
  <si>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</si>
  <si>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</si>
  <si>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</si>
  <si>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</si>
  <si>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</si>
  <si>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</si>
  <si>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</si>
  <si>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</si>
  <si>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</si>
  <si>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</si>
  <si>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</si>
  <si>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</si>
  <si>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</si>
  <si>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</si>
  <si>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</si>
  <si>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</si>
  <si>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</si>
  <si>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</si>
  <si>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</si>
  <si>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</si>
  <si>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</si>
  <si>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</si>
  <si>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</si>
  <si>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</si>
  <si>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</si>
  <si>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</si>
  <si>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</si>
  <si>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</si>
  <si>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</si>
  <si>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</si>
  <si>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</si>
  <si>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</si>
  <si>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</si>
  <si>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</si>
  <si>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</si>
  <si>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</si>
  <si>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</si>
  <si>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</si>
  <si>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</si>
  <si>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</si>
  <si>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</si>
  <si>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</si>
  <si>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</si>
  <si>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</si>
  <si>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</si>
  <si>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</si>
  <si>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</si>
  <si>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</si>
  <si>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</si>
  <si>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</si>
  <si>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</si>
  <si>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</si>
  <si>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</si>
  <si>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</si>
  <si>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</si>
  <si>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</si>
  <si>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</si>
  <si>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</si>
  <si>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</si>
  <si>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</si>
  <si>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</si>
  <si>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</si>
  <si>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</si>
  <si>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</si>
  <si>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</si>
  <si>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</si>
  <si>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</si>
  <si>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</si>
  <si>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</si>
  <si>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</si>
  <si>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</si>
  <si>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</si>
  <si>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</si>
  <si>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</si>
  <si>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</si>
  <si>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</si>
  <si>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</si>
  <si>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</si>
  <si>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</si>
  <si>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</si>
  <si>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</si>
  <si>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</si>
  <si>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</si>
  <si>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</si>
  <si>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</si>
  <si>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</si>
  <si>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</si>
  <si>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</si>
  <si>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</si>
  <si>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</si>
  <si>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</si>
  <si>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</si>
  <si>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</si>
  <si>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</si>
  <si>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</si>
  <si>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</si>
  <si>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</si>
  <si>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</si>
  <si>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</si>
  <si>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</si>
  <si>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</si>
  <si>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</si>
  <si>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</si>
  <si>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</si>
  <si>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</si>
  <si>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</si>
  <si>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</si>
  <si>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</si>
  <si>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</si>
  <si>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</si>
  <si>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</si>
  <si>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</si>
  <si>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</si>
  <si>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</si>
  <si>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</si>
  <si>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</si>
  <si>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</si>
  <si>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</si>
  <si>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</si>
  <si>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</si>
  <si>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</si>
  <si>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</si>
  <si>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</si>
  <si>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</si>
  <si>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</si>
  <si>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</si>
  <si>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</si>
  <si>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</si>
  <si>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</si>
  <si>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</si>
  <si>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</si>
  <si>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</si>
  <si>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</si>
  <si>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</si>
  <si>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</si>
  <si>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</si>
  <si>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</si>
  <si>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</si>
  <si>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</si>
  <si>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</si>
  <si>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</si>
  <si>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</si>
  <si>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</si>
  <si>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</si>
  <si>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</si>
  <si>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</si>
  <si>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</si>
  <si>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</si>
  <si>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</si>
  <si>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</si>
  <si>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</si>
  <si>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</si>
  <si>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</si>
  <si>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</si>
  <si>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</si>
  <si>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</si>
  <si>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</si>
  <si>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</si>
  <si>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</si>
  <si>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</si>
  <si>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</si>
  <si>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</si>
  <si>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</si>
  <si>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</si>
  <si>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</si>
  <si>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</si>
  <si>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</si>
  <si>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</si>
  <si>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</si>
  <si>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</si>
  <si>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</si>
  <si>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</si>
  <si>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</si>
  <si>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</si>
  <si>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</si>
  <si>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</si>
  <si>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</si>
  <si>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</si>
  <si>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</si>
  <si>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</si>
  <si>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</si>
  <si>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</si>
  <si>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</si>
  <si>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</si>
  <si>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</si>
  <si>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</si>
  <si>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</si>
  <si>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</si>
  <si>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</si>
  <si>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</si>
  <si>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</si>
  <si>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</si>
  <si>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</si>
  <si>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</si>
  <si>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</si>
  <si>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</si>
  <si>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</si>
  <si>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</si>
  <si>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</si>
  <si>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</si>
  <si>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</si>
  <si>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</si>
  <si>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</si>
  <si>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</si>
  <si>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</si>
  <si>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</si>
  <si>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</si>
  <si>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</si>
  <si>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</si>
  <si>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</si>
  <si>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</si>
  <si>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</si>
  <si>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</si>
  <si>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</si>
  <si>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</si>
  <si>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</si>
  <si>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</si>
  <si>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</si>
  <si>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</si>
  <si>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</si>
  <si>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</si>
  <si>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</si>
  <si>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</si>
  <si>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</si>
  <si>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</si>
  <si>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</si>
  <si>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</si>
  <si>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</si>
  <si>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</si>
  <si>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</si>
  <si>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</si>
  <si>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</si>
  <si>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</si>
  <si>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</si>
  <si>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</si>
  <si>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</si>
  <si>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</si>
  <si>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</si>
  <si>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</si>
  <si>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</si>
  <si>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</si>
  <si>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</si>
  <si>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</si>
  <si>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</si>
  <si>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</si>
  <si>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</si>
  <si>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</si>
  <si>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</si>
  <si>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</si>
  <si>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</si>
  <si>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</si>
  <si>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</si>
  <si>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</si>
  <si>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</si>
  <si>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</si>
  <si>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</si>
  <si>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</si>
  <si>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</si>
  <si>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</si>
  <si>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</si>
  <si>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</si>
  <si>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</si>
  <si>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</si>
  <si>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</si>
  <si>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</si>
  <si>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</si>
  <si>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</si>
  <si>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</si>
  <si>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</si>
  <si>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</si>
  <si>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</si>
  <si>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</si>
  <si>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</si>
  <si>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</si>
  <si>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</si>
  <si>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</si>
  <si>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</si>
  <si>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</si>
  <si>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</si>
  <si>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</si>
  <si>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</si>
  <si>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</si>
  <si>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</si>
  <si>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</si>
  <si>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</si>
  <si>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</si>
  <si>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</si>
  <si>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</si>
  <si>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</si>
  <si>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</si>
  <si>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</si>
  <si>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</si>
  <si>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</si>
  <si>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</si>
  <si>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</si>
  <si>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</si>
  <si>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</si>
  <si>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</si>
  <si>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</si>
  <si>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</si>
  <si>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</si>
  <si>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</si>
  <si>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</si>
  <si>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</si>
  <si>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</si>
  <si>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</si>
  <si>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</si>
  <si>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</si>
  <si>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</si>
  <si>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</si>
  <si>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</si>
  <si>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</si>
  <si>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</si>
  <si>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</si>
  <si>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</si>
  <si>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</si>
  <si>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</si>
  <si>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</si>
  <si>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</si>
  <si>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</si>
  <si>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</si>
  <si>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</si>
  <si>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</si>
  <si>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</si>
  <si>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</si>
  <si>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</si>
  <si>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</si>
  <si>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</si>
  <si>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</si>
  <si>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</si>
  <si>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</si>
  <si>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</si>
  <si>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</si>
  <si>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</si>
  <si>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</si>
  <si>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</si>
  <si>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</si>
  <si>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</si>
  <si>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</si>
  <si>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</si>
  <si>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</si>
  <si>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</si>
  <si>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</si>
  <si>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</si>
  <si>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</si>
  <si>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</si>
  <si>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</si>
  <si>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</si>
  <si>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</si>
  <si>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</si>
  <si>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</si>
  <si>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</si>
  <si>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</si>
  <si>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</si>
  <si>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</si>
  <si>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</si>
  <si>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</si>
  <si>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</si>
  <si>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</si>
  <si>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</si>
  <si>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</si>
  <si>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</si>
  <si>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</si>
  <si>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</si>
  <si>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</si>
  <si>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</si>
  <si>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</si>
  <si>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</si>
  <si>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</si>
  <si>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</si>
  <si>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</si>
  <si>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</si>
  <si>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</si>
  <si>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</si>
  <si>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</si>
  <si>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</si>
  <si>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</si>
  <si>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</si>
  <si>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</si>
  <si>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</si>
  <si>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</si>
  <si>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</si>
  <si>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</si>
  <si>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</si>
  <si>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</si>
  <si>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</si>
  <si>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</si>
  <si>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</si>
  <si>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</si>
  <si>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</si>
  <si>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</si>
  <si>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</si>
  <si>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</si>
  <si>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</si>
  <si>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</si>
  <si>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</si>
  <si>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</si>
  <si>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</si>
  <si>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</si>
  <si>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</si>
  <si>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</si>
  <si>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</si>
  <si>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</si>
  <si>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</si>
  <si>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</si>
  <si>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</si>
  <si>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</si>
  <si>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</si>
  <si>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</si>
  <si>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</si>
  <si>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</si>
  <si>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</si>
  <si>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</si>
  <si>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</si>
  <si>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</si>
  <si>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</si>
  <si>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</si>
  <si>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</si>
  <si>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</si>
  <si>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</si>
  <si>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</si>
  <si>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</si>
  <si>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</si>
  <si>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</si>
  <si>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</si>
  <si>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</si>
  <si>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</si>
  <si>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</si>
  <si>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</si>
  <si>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</si>
  <si>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</si>
  <si>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</si>
  <si>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</si>
  <si>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</si>
  <si>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</si>
  <si>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</si>
  <si>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</si>
  <si>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</si>
  <si>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</si>
  <si>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</si>
  <si>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</si>
  <si>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</si>
  <si>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</si>
  <si>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</si>
  <si>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</si>
  <si>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</si>
  <si>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</si>
  <si>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</si>
  <si>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</si>
  <si>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</si>
  <si>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</si>
  <si>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</si>
  <si>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</si>
  <si>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</si>
  <si>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</si>
  <si>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</si>
  <si>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</si>
  <si>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</si>
  <si>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</si>
  <si>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</si>
  <si>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</si>
  <si>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</si>
  <si>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</si>
  <si>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</si>
  <si>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</si>
  <si>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</si>
  <si>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</si>
  <si>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</si>
  <si>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</si>
  <si>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</si>
  <si>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</si>
  <si>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</si>
  <si>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</si>
  <si>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</si>
  <si>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</si>
  <si>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</si>
  <si>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</si>
  <si>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</si>
  <si>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</si>
  <si>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</si>
  <si>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</si>
  <si>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</si>
  <si>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</si>
  <si>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</si>
  <si>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</si>
  <si>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</si>
  <si>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</si>
  <si>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</si>
  <si>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</si>
  <si>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</si>
  <si>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</si>
  <si>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</si>
  <si>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</si>
  <si>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</si>
  <si>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</si>
  <si>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</si>
  <si>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</si>
  <si>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</si>
  <si>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</si>
  <si>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</si>
  <si>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</si>
  <si>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</si>
  <si>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</si>
  <si>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</si>
  <si>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</si>
  <si>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</si>
  <si>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</si>
  <si>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</si>
  <si>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</si>
  <si>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</si>
  <si>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</si>
  <si>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</si>
  <si>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</si>
  <si>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</si>
  <si>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</si>
  <si>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</si>
  <si>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</si>
  <si>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</si>
  <si>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</si>
  <si>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</si>
  <si>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</si>
  <si>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</si>
  <si>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</si>
  <si>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</si>
  <si>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</si>
  <si>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</si>
  <si>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</si>
  <si>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</si>
  <si>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</si>
  <si>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</si>
  <si>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</si>
  <si>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</si>
  <si>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</si>
  <si>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</si>
  <si>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</si>
  <si>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</si>
  <si>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</si>
  <si>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</si>
  <si>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</si>
  <si>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</si>
  <si>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</si>
  <si>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</si>
  <si>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</si>
  <si>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</si>
  <si>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</si>
  <si>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</si>
  <si>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</si>
  <si>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</si>
  <si>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</si>
  <si>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</si>
  <si>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</si>
  <si>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</si>
  <si>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</si>
  <si>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</si>
  <si>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</si>
  <si>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</si>
  <si>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</si>
  <si>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</si>
  <si>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</si>
  <si>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</si>
  <si>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</si>
  <si>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</si>
  <si>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</si>
  <si>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</si>
  <si>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</si>
  <si>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</si>
  <si>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</si>
  <si>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</si>
  <si>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</si>
  <si>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</si>
  <si>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</si>
  <si>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</si>
  <si>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</si>
  <si>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</si>
  <si>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</si>
  <si>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</si>
  <si>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</si>
  <si>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</si>
  <si>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</si>
  <si>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</si>
  <si>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</si>
  <si>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</si>
  <si>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</si>
  <si>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</si>
  <si>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</si>
  <si>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</si>
  <si>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</si>
  <si>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</si>
  <si>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</si>
  <si>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</si>
  <si>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</si>
  <si>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</si>
  <si>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</si>
  <si>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</si>
  <si>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</si>
  <si>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</si>
  <si>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</si>
  <si>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</si>
  <si>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</si>
  <si>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</si>
  <si>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</si>
  <si>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</si>
  <si>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</si>
  <si>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</si>
  <si>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</si>
  <si>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</si>
  <si>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</si>
  <si>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</si>
  <si>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</si>
  <si>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</si>
  <si>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</si>
  <si>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</si>
  <si>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</si>
  <si>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</si>
  <si>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</si>
  <si>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</si>
  <si>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</si>
  <si>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</si>
  <si>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</si>
  <si>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</si>
  <si>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</si>
  <si>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</si>
  <si>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</si>
  <si>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</si>
  <si>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</si>
  <si>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</si>
  <si>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</si>
  <si>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</si>
  <si>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</si>
  <si>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</si>
  <si>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</si>
  <si>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</si>
  <si>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</si>
  <si>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</si>
  <si>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</si>
  <si>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</si>
  <si>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</si>
  <si>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</si>
  <si>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</si>
  <si>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</si>
  <si>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</si>
  <si>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</si>
  <si>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</si>
  <si>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</si>
  <si>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</si>
  <si>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</si>
  <si>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</si>
  <si>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</si>
  <si>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</si>
  <si>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</si>
  <si>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</si>
  <si>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</si>
  <si>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</si>
  <si>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</si>
  <si>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</si>
  <si>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</si>
  <si>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</si>
  <si>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</si>
  <si>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</si>
  <si>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</si>
  <si>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</si>
  <si>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</si>
  <si>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</si>
  <si>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</si>
  <si>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</si>
  <si>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</si>
  <si>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</si>
  <si>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</si>
  <si>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</si>
  <si>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</si>
  <si>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</si>
  <si>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</si>
  <si>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</si>
  <si>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</si>
  <si>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</si>
  <si>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</si>
  <si>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</si>
  <si>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</si>
  <si>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</si>
  <si>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</si>
  <si>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</si>
  <si>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</si>
  <si>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</si>
  <si>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</si>
  <si>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</si>
  <si>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</si>
  <si>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</si>
  <si>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</si>
  <si>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</si>
  <si>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</si>
  <si>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</si>
  <si>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</si>
  <si>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</si>
  <si>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</si>
  <si>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</si>
  <si>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</si>
  <si>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</si>
  <si>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</si>
  <si>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</si>
  <si>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</si>
  <si>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</si>
  <si>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</si>
  <si>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</si>
  <si>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</si>
  <si>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</si>
  <si>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</si>
  <si>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</si>
  <si>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</si>
  <si>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</si>
  <si>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</si>
  <si>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</si>
  <si>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</si>
  <si>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</si>
  <si>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</si>
  <si>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</si>
  <si>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</si>
  <si>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</si>
  <si>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</si>
  <si>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</si>
  <si>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</si>
  <si>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</si>
  <si>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</si>
  <si>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</si>
  <si>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</si>
  <si>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</si>
  <si>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</si>
  <si>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</si>
  <si>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</si>
  <si>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</si>
  <si>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</si>
  <si>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</si>
  <si>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</si>
  <si>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</si>
  <si>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</si>
  <si>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</si>
  <si>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</si>
  <si>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</si>
  <si>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</si>
  <si>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</si>
  <si>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</si>
  <si>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</si>
  <si>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</si>
  <si>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</si>
  <si>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</si>
  <si>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</si>
  <si>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</si>
  <si>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</si>
  <si>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</si>
  <si>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</si>
  <si>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</si>
  <si>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</si>
  <si>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</si>
  <si>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</si>
  <si>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</si>
  <si>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</si>
  <si>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</si>
  <si>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</si>
  <si>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</si>
  <si>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</si>
  <si>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</si>
  <si>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</si>
  <si>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</si>
  <si>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</si>
  <si>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</si>
  <si>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</si>
  <si>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</si>
  <si>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</si>
  <si>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</si>
  <si>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</si>
  <si>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</si>
  <si>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</si>
  <si>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</si>
  <si>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</si>
  <si>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</si>
  <si>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</si>
  <si>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</si>
  <si>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</si>
  <si>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</si>
  <si>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</si>
  <si>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</si>
  <si>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</si>
  <si>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</si>
  <si>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</si>
  <si>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</si>
  <si>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</si>
  <si>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</si>
  <si>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</si>
  <si>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</si>
  <si>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</si>
  <si>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</si>
  <si>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</si>
  <si>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</si>
  <si>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</si>
  <si>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</si>
  <si>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</si>
  <si>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</si>
  <si>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</si>
  <si>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</si>
  <si>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</si>
  <si>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</si>
  <si>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</si>
  <si>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</si>
  <si>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</si>
  <si>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</si>
  <si>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</si>
  <si>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</si>
  <si>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</si>
  <si>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</si>
  <si>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</si>
  <si>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</si>
  <si>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</si>
  <si>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</si>
  <si>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</si>
  <si>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</si>
  <si>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</si>
  <si>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</si>
  <si>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</si>
  <si>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</si>
  <si>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</si>
  <si>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</si>
  <si>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</si>
  <si>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</si>
  <si>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</si>
  <si>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</si>
  <si>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</si>
  <si>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</si>
  <si>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</si>
  <si>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</si>
  <si>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</si>
  <si>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</si>
  <si>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</si>
  <si>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</si>
  <si>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</si>
  <si>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</si>
  <si>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</si>
  <si>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</si>
  <si>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</si>
  <si>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</si>
  <si>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</si>
  <si>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</si>
  <si>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</si>
  <si>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</si>
  <si>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</si>
  <si>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</si>
  <si>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</si>
  <si>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</si>
  <si>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</si>
  <si>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</si>
  <si>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</si>
  <si>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</si>
  <si>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</si>
  <si>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</si>
  <si>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</si>
  <si>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</si>
  <si>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</si>
  <si>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</si>
  <si>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</si>
  <si>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</si>
  <si>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</si>
  <si>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</si>
  <si>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</si>
  <si>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</si>
  <si>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</si>
  <si>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</si>
  <si>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</si>
  <si>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</si>
  <si>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</si>
  <si>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</si>
  <si>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</si>
  <si>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</si>
  <si>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</si>
  <si>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</si>
  <si>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</si>
  <si>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</si>
  <si>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</si>
  <si>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</si>
  <si>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</si>
  <si>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</si>
  <si>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</si>
  <si>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</si>
  <si>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</si>
  <si>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</si>
  <si>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</si>
  <si>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</si>
  <si>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</si>
  <si>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</si>
  <si>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</si>
  <si>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</si>
  <si>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</si>
  <si>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</si>
  <si>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</si>
  <si>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</si>
  <si>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</si>
  <si>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</si>
  <si>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</si>
  <si>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</si>
  <si>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</si>
  <si>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</si>
  <si>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</si>
  <si>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</si>
  <si>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</si>
  <si>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</si>
  <si>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</si>
  <si>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</si>
  <si>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</si>
  <si>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</si>
  <si>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</si>
  <si>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</si>
  <si>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</si>
  <si>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</si>
  <si>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</si>
  <si>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</si>
  <si>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</si>
  <si>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</si>
  <si>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</si>
  <si>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</si>
  <si>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</si>
  <si>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</si>
  <si>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</si>
  <si>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</si>
  <si>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</si>
  <si>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</si>
  <si>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</si>
  <si>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</si>
  <si>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</si>
  <si>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</si>
  <si>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</si>
  <si>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</si>
  <si>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</si>
  <si>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</si>
  <si>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</si>
  <si>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</si>
  <si>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</si>
  <si>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</si>
  <si>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</si>
  <si>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</si>
  <si>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</si>
  <si>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</si>
  <si>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</si>
  <si>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</si>
  <si>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</si>
  <si>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</si>
  <si>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</si>
  <si>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</si>
  <si>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</si>
  <si>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</si>
  <si>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</si>
  <si>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</si>
  <si>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</si>
  <si>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</si>
  <si>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</si>
  <si>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</si>
  <si>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</si>
  <si>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</si>
  <si>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</si>
  <si>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</si>
  <si>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</si>
  <si>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</si>
  <si>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</si>
  <si>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</si>
  <si>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</si>
  <si>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</si>
  <si>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</si>
  <si>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</si>
  <si>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</si>
  <si>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</si>
  <si>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</si>
  <si>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</si>
  <si>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</si>
  <si>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</si>
  <si>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</si>
  <si>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</si>
  <si>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</si>
  <si>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</si>
  <si>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</si>
  <si>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</si>
  <si>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</si>
  <si>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</si>
  <si>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</si>
  <si>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</si>
  <si>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</si>
  <si>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</si>
  <si>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</si>
  <si>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</si>
  <si>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</si>
  <si>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</si>
  <si>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</si>
  <si>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</si>
  <si>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</si>
  <si>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</si>
  <si>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</si>
  <si>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</si>
  <si>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</si>
  <si>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</si>
  <si>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</si>
  <si>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</si>
  <si>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</si>
  <si>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</si>
  <si>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</si>
  <si>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</si>
  <si>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</si>
  <si>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</si>
  <si>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</si>
  <si>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</si>
  <si>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</si>
  <si>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</si>
  <si>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</si>
  <si>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</si>
  <si>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</si>
  <si>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</si>
  <si>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</si>
  <si>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</si>
  <si>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</si>
  <si>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</si>
  <si>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</si>
  <si>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</si>
  <si>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</si>
  <si>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</si>
  <si>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</si>
  <si>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</si>
  <si>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</si>
  <si>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</si>
  <si>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</si>
  <si>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</si>
  <si>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</si>
  <si>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</si>
  <si>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</si>
  <si>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</si>
  <si>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</si>
  <si>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</si>
  <si>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</si>
  <si>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</si>
  <si>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</si>
  <si>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</si>
  <si>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</si>
  <si>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</si>
  <si>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</si>
  <si>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</si>
  <si>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</si>
  <si>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</si>
  <si>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</si>
  <si>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</si>
  <si>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</si>
  <si>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</si>
  <si>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</si>
  <si>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</si>
  <si>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</si>
  <si>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</si>
  <si>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</si>
  <si>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</si>
  <si>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</si>
  <si>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</si>
  <si>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</si>
  <si>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</si>
  <si>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</si>
  <si>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</si>
  <si>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</si>
  <si>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</si>
  <si>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</si>
  <si>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</si>
  <si>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</si>
  <si>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</si>
  <si>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</si>
  <si>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</si>
  <si>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</si>
  <si>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</si>
  <si>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</si>
  <si>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</si>
  <si>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</si>
  <si>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</si>
  <si>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</si>
  <si>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</si>
  <si>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</si>
  <si>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</si>
  <si>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</si>
  <si>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</si>
  <si>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</si>
  <si>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</si>
  <si>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</si>
  <si>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</si>
  <si>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</si>
  <si>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</si>
  <si>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</si>
  <si>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</si>
  <si>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</si>
  <si>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</si>
  <si>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</si>
  <si>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</si>
  <si>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</si>
  <si>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</si>
  <si>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</si>
  <si>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</si>
  <si>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</si>
  <si>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</si>
  <si>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</si>
  <si>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</si>
  <si>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</si>
  <si>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</si>
  <si>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</si>
  <si>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</si>
  <si>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</si>
  <si>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</si>
  <si>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</si>
  <si>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</si>
  <si>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</si>
  <si>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</si>
  <si>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</si>
  <si>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</si>
  <si>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</si>
  <si>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</si>
  <si>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</si>
  <si>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</si>
  <si>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</si>
  <si>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</si>
  <si>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</si>
  <si>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</si>
  <si>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</si>
  <si>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</si>
  <si>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</si>
  <si>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</si>
  <si>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</si>
  <si>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</si>
  <si>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</si>
  <si>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</si>
  <si>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</si>
  <si>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</si>
  <si>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</si>
  <si>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</si>
  <si>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</si>
  <si>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</si>
  <si>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</si>
  <si>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</si>
  <si>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</si>
  <si>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</si>
  <si>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</si>
  <si>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</si>
  <si>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</si>
  <si>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</si>
  <si>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</si>
  <si>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</si>
  <si>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</si>
  <si>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</si>
  <si>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</si>
  <si>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</si>
  <si>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</si>
  <si>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</si>
  <si>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</si>
  <si>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</si>
  <si>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</si>
  <si>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</si>
  <si>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</si>
  <si>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</si>
  <si>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</si>
  <si>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</si>
  <si>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</si>
  <si>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</si>
  <si>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</si>
  <si>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</si>
  <si>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</si>
  <si>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</si>
  <si>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</si>
  <si>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</si>
  <si>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</si>
  <si>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</si>
  <si>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</si>
  <si>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</si>
  <si>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</si>
  <si>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</si>
  <si>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</si>
  <si>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</si>
  <si>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</si>
  <si>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</si>
  <si>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</si>
  <si>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</si>
  <si>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</si>
  <si>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</si>
  <si>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</si>
  <si>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</si>
  <si>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</si>
  <si>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</si>
  <si>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</si>
  <si>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</si>
  <si>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</si>
  <si>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</si>
  <si>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</si>
  <si>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</si>
  <si>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</si>
  <si>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</si>
  <si>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</si>
  <si>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</si>
  <si>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</si>
  <si>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</si>
  <si>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</si>
  <si>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</si>
  <si>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</si>
  <si>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</si>
  <si>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</si>
  <si>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</si>
  <si>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</si>
  <si>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</si>
  <si>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</si>
  <si>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</si>
  <si>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</si>
  <si>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</si>
  <si>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</si>
  <si>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</si>
  <si>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</si>
  <si>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</si>
  <si>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</si>
  <si>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</si>
  <si>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</si>
  <si>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</si>
  <si>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</si>
  <si>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</si>
  <si>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</si>
  <si>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</si>
  <si>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</si>
  <si>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</si>
  <si>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</si>
  <si>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</si>
  <si>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</si>
  <si>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</si>
  <si>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</si>
  <si>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</si>
  <si>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</si>
  <si>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</si>
  <si>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</si>
  <si>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</si>
  <si>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</si>
  <si>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</si>
  <si>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</si>
  <si>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</si>
  <si>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</si>
  <si>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</si>
  <si>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</si>
  <si>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</si>
  <si>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</si>
  <si>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</si>
  <si>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</si>
  <si>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</si>
  <si>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</si>
  <si>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</si>
  <si>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</si>
  <si>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</si>
  <si>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</si>
  <si>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</si>
  <si>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</si>
  <si>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</si>
  <si>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</si>
  <si>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</si>
  <si>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</si>
  <si>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</si>
  <si>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</si>
  <si>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</si>
  <si>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</si>
  <si>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</si>
  <si>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</si>
  <si>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</si>
  <si>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</si>
  <si>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</si>
  <si>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</si>
  <si>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</si>
  <si>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</si>
  <si>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</si>
  <si>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</si>
  <si>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</si>
  <si>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</si>
  <si>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</si>
  <si>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</si>
  <si>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</si>
  <si>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</si>
  <si>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</si>
  <si>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</si>
  <si>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</si>
  <si>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</si>
  <si>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</si>
  <si>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</si>
  <si>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</si>
  <si>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</si>
  <si>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</si>
  <si>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</si>
  <si>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</si>
  <si>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</si>
  <si>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</si>
  <si>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</si>
  <si>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</si>
  <si>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</si>
  <si>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</si>
  <si>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</si>
  <si>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</si>
  <si>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</si>
  <si>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</si>
  <si>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</si>
  <si>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</si>
  <si>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</si>
  <si>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</si>
  <si>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</si>
  <si>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</si>
  <si>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</si>
  <si>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</si>
  <si>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</si>
  <si>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</si>
  <si>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</si>
  <si>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</si>
  <si>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</si>
  <si>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</si>
  <si>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</si>
  <si>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</si>
  <si>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</si>
  <si>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</si>
  <si>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</si>
  <si>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</si>
  <si>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</si>
  <si>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</si>
  <si>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</si>
  <si>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</si>
  <si>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</si>
  <si>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</si>
  <si>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</si>
  <si>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</si>
  <si>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</si>
  <si>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</si>
  <si>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</si>
  <si>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</si>
  <si>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</si>
  <si>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</si>
  <si>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</si>
  <si>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</si>
  <si>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</si>
  <si>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</si>
  <si>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</si>
  <si>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</si>
  <si>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</si>
  <si>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</si>
  <si>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</si>
  <si>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</si>
  <si>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</si>
  <si>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</si>
  <si>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</si>
  <si>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</si>
  <si>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</si>
  <si>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</si>
  <si>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</si>
  <si>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</si>
  <si>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</si>
  <si>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</si>
  <si>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</si>
  <si>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</si>
  <si>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</si>
  <si>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</si>
  <si>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</si>
  <si>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</si>
  <si>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</si>
  <si>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</si>
  <si>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</si>
  <si>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</si>
  <si>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</si>
  <si>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</si>
  <si>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</si>
  <si>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</si>
  <si>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</si>
  <si>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</si>
  <si>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</si>
  <si>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</si>
  <si>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</si>
  <si>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</si>
  <si>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</si>
  <si>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</si>
  <si>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</si>
  <si>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</si>
  <si>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</si>
  <si>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</si>
  <si>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</si>
  <si>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</si>
  <si>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</si>
  <si>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</si>
  <si>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</si>
  <si>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</si>
  <si>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</si>
  <si>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</si>
  <si>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</si>
  <si>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</si>
  <si>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</si>
  <si>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</si>
  <si>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</si>
  <si>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</si>
  <si>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</si>
  <si>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</si>
  <si>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</si>
  <si>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</si>
  <si>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</si>
  <si>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</si>
  <si>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</si>
  <si>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</si>
  <si>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</si>
  <si>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</si>
  <si>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</si>
  <si>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</si>
  <si>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</si>
  <si>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</si>
  <si>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</si>
  <si>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</si>
  <si>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</si>
  <si>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</si>
  <si>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</si>
  <si>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</si>
  <si>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</si>
  <si>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</si>
  <si>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</si>
  <si>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</si>
  <si>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</si>
  <si>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</si>
  <si>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</si>
  <si>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</si>
  <si>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</si>
  <si>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</si>
  <si>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</si>
  <si>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</si>
  <si>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</si>
  <si>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</si>
  <si>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</si>
  <si>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</si>
  <si>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</si>
  <si>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</si>
  <si>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</si>
  <si>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</si>
  <si>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</si>
  <si>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</si>
  <si>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</si>
  <si>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</si>
  <si>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</si>
  <si>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</si>
  <si>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</si>
  <si>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</si>
  <si>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</si>
  <si>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</si>
  <si>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</si>
  <si>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</si>
  <si>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</si>
  <si>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</si>
  <si>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</si>
  <si>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</si>
  <si>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</si>
  <si>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</si>
  <si>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</si>
  <si>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</si>
  <si>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</si>
  <si>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</si>
  <si>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</si>
  <si>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</si>
  <si>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</si>
  <si>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</si>
  <si>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</si>
  <si>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</si>
  <si>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</si>
  <si>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</si>
  <si>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</si>
  <si>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</si>
  <si>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</si>
  <si>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</si>
  <si>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</si>
  <si>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</si>
  <si>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</si>
  <si>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</si>
  <si>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</si>
  <si>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</si>
  <si>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</si>
  <si>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</si>
  <si>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</si>
  <si>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</si>
  <si>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</si>
  <si>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</si>
  <si>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</si>
  <si>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</si>
  <si>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</si>
  <si>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</si>
  <si>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</si>
  <si>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</si>
  <si>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</si>
  <si>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</si>
  <si>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</si>
  <si>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</si>
  <si>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</si>
  <si>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</si>
  <si>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</si>
  <si>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</si>
  <si>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</si>
  <si>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</si>
  <si>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</si>
  <si>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</si>
  <si>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</si>
  <si>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</si>
  <si>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</si>
  <si>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</si>
  <si>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</si>
  <si>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</si>
  <si>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</si>
  <si>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</si>
  <si>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</si>
  <si>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</si>
  <si>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</si>
  <si>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</si>
  <si>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</si>
  <si>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</si>
  <si>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</si>
  <si>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</si>
  <si>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</si>
  <si>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</si>
  <si>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</si>
  <si>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</si>
  <si>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</si>
  <si>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</si>
  <si>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</si>
  <si>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</si>
  <si>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</si>
  <si>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</si>
  <si>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</si>
  <si>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</si>
  <si>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</si>
  <si>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</si>
  <si>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</si>
  <si>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</si>
  <si>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</si>
  <si>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</si>
  <si>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</si>
  <si>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</si>
  <si>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</si>
  <si>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</si>
  <si>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</si>
  <si>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</si>
  <si>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</si>
  <si>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</si>
  <si>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</si>
  <si>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</si>
  <si>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</si>
  <si>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</si>
  <si>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</si>
  <si>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</si>
  <si>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</si>
  <si>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</si>
  <si>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</si>
  <si>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</si>
  <si>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</si>
  <si>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</si>
  <si>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</si>
  <si>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</si>
  <si>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</si>
  <si>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</si>
  <si>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</si>
  <si>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</si>
  <si>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</si>
  <si>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</si>
  <si>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</si>
  <si>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</si>
  <si>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</si>
  <si>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</si>
  <si>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</si>
  <si>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</si>
  <si>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</si>
  <si>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</si>
  <si>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</si>
  <si>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</si>
  <si>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</si>
  <si>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</si>
  <si>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</si>
  <si>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</si>
  <si>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</si>
  <si>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</si>
  <si>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</si>
  <si>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</si>
  <si>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</si>
  <si>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</si>
  <si>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</si>
  <si>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</si>
  <si>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</si>
  <si>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</si>
  <si>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</si>
  <si>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</si>
  <si>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</si>
  <si>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</si>
  <si>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</si>
  <si>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</si>
  <si>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</si>
  <si>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</si>
  <si>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</si>
  <si>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</si>
  <si>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</si>
  <si>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</si>
  <si>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</si>
  <si>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</si>
  <si>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</si>
  <si>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</si>
  <si>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</si>
  <si>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</si>
  <si>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</si>
  <si>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</si>
  <si>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</si>
  <si>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</si>
  <si>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</si>
  <si>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</si>
  <si>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</si>
  <si>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</si>
  <si>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</si>
  <si>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</si>
  <si>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</si>
  <si>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</si>
  <si>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</si>
  <si>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</si>
  <si>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</si>
  <si>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</si>
  <si>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</si>
  <si>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</si>
  <si>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</si>
  <si>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</si>
  <si>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</si>
  <si>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</si>
  <si>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</si>
  <si>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</si>
  <si>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</si>
  <si>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</si>
  <si>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</si>
  <si>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</si>
  <si>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</si>
  <si>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</si>
  <si>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</si>
  <si>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</si>
  <si>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</si>
  <si>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</si>
  <si>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</si>
  <si>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</si>
  <si>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</si>
  <si>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</si>
  <si>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</si>
  <si>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</si>
  <si>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</si>
  <si>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</si>
  <si>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</si>
  <si>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</si>
  <si>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</si>
  <si>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</si>
  <si>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</si>
  <si>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</si>
  <si>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</si>
  <si>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</si>
  <si>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</si>
  <si>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</si>
  <si>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</si>
  <si>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</si>
  <si>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</si>
  <si>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</si>
  <si>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</si>
  <si>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</si>
  <si>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</si>
  <si>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</si>
  <si>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</si>
  <si>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</si>
  <si>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</si>
  <si>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</si>
  <si>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</si>
  <si>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</si>
  <si>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</si>
  <si>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</si>
  <si>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</si>
  <si>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</si>
  <si>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</si>
  <si>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</si>
  <si>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</si>
  <si>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</si>
  <si>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</si>
  <si>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</si>
  <si>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</si>
  <si>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</si>
  <si>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</si>
  <si>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</si>
  <si>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</si>
  <si>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</si>
  <si>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</si>
  <si>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</si>
  <si>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</si>
  <si>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</si>
  <si>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</si>
  <si>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</si>
  <si>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</si>
  <si>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</si>
  <si>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</si>
  <si>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</si>
  <si>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</si>
  <si>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</si>
  <si>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</si>
  <si>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</si>
  <si>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</si>
  <si>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</si>
  <si>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</si>
  <si>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</si>
  <si>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</si>
  <si>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</si>
  <si>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</si>
  <si>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</si>
  <si>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</si>
  <si>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</si>
  <si>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</si>
  <si>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</si>
  <si>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</si>
  <si>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</si>
  <si>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</si>
  <si>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</si>
  <si>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</si>
  <si>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</si>
  <si>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</si>
  <si>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</si>
  <si>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</si>
  <si>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</si>
  <si>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</si>
  <si>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</si>
  <si>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</si>
  <si>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</si>
  <si>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</si>
  <si>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</si>
  <si>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</si>
  <si>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</si>
  <si>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</si>
  <si>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</si>
  <si>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</si>
  <si>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</si>
  <si>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</si>
  <si>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</si>
  <si>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</si>
  <si>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</si>
  <si>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</si>
  <si>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</si>
  <si>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</si>
  <si>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</si>
  <si>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</si>
  <si>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</si>
  <si>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</si>
  <si>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</si>
  <si>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</si>
  <si>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</si>
  <si>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</si>
  <si>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</si>
  <si>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</si>
  <si>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</si>
  <si>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</si>
  <si>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</si>
  <si>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</si>
  <si>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</si>
  <si>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</si>
  <si>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</si>
  <si>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</si>
  <si>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</si>
  <si>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</si>
  <si>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</si>
  <si>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</si>
  <si>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</si>
  <si>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</si>
  <si>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</si>
  <si>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</si>
  <si>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</si>
  <si>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</si>
  <si>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</si>
  <si>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</si>
  <si>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</si>
  <si>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</si>
  <si>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</si>
  <si>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</si>
  <si>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</si>
  <si>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</si>
  <si>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</si>
  <si>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</si>
  <si>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</si>
  <si>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</si>
  <si>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</si>
  <si>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</si>
  <si>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</si>
  <si>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</si>
  <si>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</si>
  <si>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</si>
  <si>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</si>
  <si>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</si>
  <si>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</si>
  <si>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</si>
  <si>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</si>
  <si>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</si>
  <si>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</si>
  <si>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</si>
  <si>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</si>
  <si>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</si>
  <si>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</si>
  <si>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</si>
  <si>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</si>
  <si>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</si>
  <si>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</si>
  <si>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</si>
  <si>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</si>
  <si>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</si>
  <si>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</si>
  <si>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</si>
  <si>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</si>
  <si>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</si>
  <si>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</si>
  <si>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</si>
  <si>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</si>
  <si>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</si>
  <si>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</si>
  <si>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</si>
  <si>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</si>
  <si>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</si>
  <si>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</si>
  <si>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</si>
  <si>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</si>
  <si>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</si>
  <si>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</si>
  <si>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</si>
  <si>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</si>
  <si>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</si>
  <si>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</si>
  <si>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</si>
  <si>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</si>
  <si>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</si>
  <si>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</si>
  <si>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</si>
  <si>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</si>
  <si>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</si>
  <si>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</si>
  <si>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</si>
  <si>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</si>
  <si>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</si>
  <si>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</si>
  <si>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</si>
  <si>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</si>
  <si>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</si>
  <si>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</si>
  <si>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</si>
  <si>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</si>
  <si>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</si>
  <si>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</si>
  <si>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</si>
  <si>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</si>
  <si>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</si>
  <si>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</si>
  <si>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</si>
  <si>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</si>
  <si>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</si>
  <si>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</si>
  <si>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</si>
  <si>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</si>
  <si>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</si>
  <si>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</si>
  <si>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</si>
  <si>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</si>
  <si>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</si>
  <si>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</si>
  <si>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</si>
  <si>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</si>
  <si>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</si>
  <si>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</si>
  <si>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</si>
  <si>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</si>
  <si>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</si>
  <si>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</si>
  <si>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</si>
  <si>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</si>
  <si>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</si>
  <si>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</si>
  <si>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</si>
  <si>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</si>
  <si>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</si>
  <si>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</si>
  <si>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</si>
  <si>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</si>
  <si>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</si>
  <si>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</si>
  <si>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</si>
  <si>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</si>
  <si>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</si>
  <si>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</si>
  <si>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</si>
  <si>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</si>
  <si>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</si>
  <si>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</si>
  <si>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</si>
  <si>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</si>
  <si>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</si>
  <si>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</si>
  <si>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</si>
  <si>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</si>
  <si>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</si>
  <si>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</si>
  <si>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</si>
  <si>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</si>
  <si>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</si>
  <si>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</si>
  <si>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</si>
  <si>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</si>
  <si>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</si>
  <si>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</si>
  <si>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</si>
  <si>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</si>
  <si>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</si>
  <si>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</si>
  <si>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</si>
  <si>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</si>
  <si>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</si>
  <si>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</si>
  <si>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</si>
  <si>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</si>
  <si>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</si>
  <si>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</si>
  <si>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</si>
  <si>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</si>
  <si>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</si>
  <si>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</si>
  <si>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</si>
  <si>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</si>
  <si>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</si>
  <si>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</si>
  <si>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</si>
  <si>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</si>
  <si>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</si>
  <si>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</si>
  <si>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</si>
  <si>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</si>
  <si>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</si>
  <si>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</si>
  <si>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</si>
  <si>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</si>
  <si>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</si>
  <si>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</si>
  <si>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</si>
  <si>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</si>
  <si>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</si>
  <si>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</si>
  <si>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</si>
  <si>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</si>
  <si>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</si>
  <si>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</si>
  <si>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</si>
  <si>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</si>
  <si>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</si>
  <si>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</si>
  <si>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</si>
  <si>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</si>
  <si>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</si>
  <si>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</si>
  <si>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</si>
  <si>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</si>
  <si>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</si>
  <si>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</si>
  <si>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</si>
  <si>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</si>
  <si>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</si>
  <si>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</si>
  <si>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</si>
  <si>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</si>
  <si>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</si>
  <si>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</si>
  <si>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</si>
  <si>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</si>
  <si>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</si>
  <si>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</si>
  <si>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</si>
  <si>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</si>
  <si>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</si>
  <si>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</si>
  <si>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</si>
  <si>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</si>
  <si>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</si>
  <si>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</si>
  <si>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</si>
  <si>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</si>
  <si>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</si>
  <si>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</si>
  <si>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</si>
  <si>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</si>
  <si>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</si>
  <si>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</si>
  <si>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</si>
  <si>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</si>
  <si>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</si>
  <si>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</si>
  <si>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</si>
  <si>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</si>
  <si>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</si>
  <si>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</si>
  <si>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</si>
  <si>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</si>
  <si>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</si>
  <si>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</si>
  <si>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</si>
  <si>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</si>
  <si>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</si>
  <si>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</si>
  <si>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</si>
  <si>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</si>
  <si>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</si>
  <si>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</si>
  <si>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</si>
  <si>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</si>
  <si>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</si>
  <si>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</si>
  <si>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</si>
  <si>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</si>
  <si>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</si>
  <si>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</si>
  <si>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</si>
  <si>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</si>
  <si>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</si>
  <si>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</si>
  <si>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</si>
  <si>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</si>
  <si>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</si>
  <si>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</si>
  <si>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</si>
  <si>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</si>
  <si>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</si>
  <si>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</si>
  <si>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</si>
  <si>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</si>
  <si>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</si>
  <si>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</si>
  <si>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</si>
  <si>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</si>
  <si>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</si>
  <si>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</si>
  <si>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</si>
  <si>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</si>
  <si>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</si>
  <si>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</si>
  <si>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</si>
  <si>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</si>
  <si>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</si>
  <si>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</si>
  <si>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</si>
  <si>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</si>
  <si>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</si>
  <si>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</si>
  <si>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</si>
  <si>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</si>
  <si>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</si>
  <si>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</si>
  <si>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</si>
  <si>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</si>
  <si>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</si>
  <si>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</si>
  <si>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</si>
  <si>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</si>
  <si>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</si>
  <si>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</si>
  <si>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</si>
  <si>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</si>
  <si>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</si>
  <si>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</si>
  <si>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</si>
  <si>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</si>
  <si>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</si>
  <si>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</si>
  <si>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</si>
  <si>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</si>
  <si>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</si>
  <si>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</si>
  <si>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</si>
  <si>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</si>
  <si>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</si>
  <si>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</si>
  <si>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</si>
  <si>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</si>
  <si>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</si>
  <si>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</si>
  <si>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</si>
  <si>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</si>
  <si>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</si>
  <si>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</si>
  <si>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</si>
  <si>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</si>
  <si>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</si>
  <si>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</si>
  <si>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</si>
  <si>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</si>
  <si>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</si>
  <si>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</si>
  <si>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</si>
  <si>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</si>
  <si>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</si>
  <si>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</si>
  <si>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</si>
  <si>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</si>
  <si>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</si>
  <si>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</si>
  <si>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</si>
  <si>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</si>
  <si>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</si>
  <si>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</si>
  <si>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</si>
  <si>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</si>
  <si>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</si>
  <si>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</si>
  <si>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</si>
  <si>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</si>
  <si>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</si>
  <si>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</si>
  <si>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</si>
  <si>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</si>
  <si>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</si>
  <si>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</si>
  <si>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</si>
  <si>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</si>
  <si>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</si>
  <si>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</si>
  <si>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</si>
  <si>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</si>
  <si>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</si>
  <si>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</si>
  <si>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</si>
  <si>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</si>
  <si>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</si>
  <si>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</si>
  <si>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</si>
  <si>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</si>
  <si>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</si>
  <si>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</si>
  <si>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</si>
  <si>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</si>
  <si>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</si>
  <si>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</si>
  <si>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</si>
  <si>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</si>
  <si>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</si>
  <si>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</si>
  <si>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</si>
  <si>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</si>
  <si>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</si>
  <si>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</si>
  <si>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</si>
  <si>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</si>
  <si>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</si>
  <si>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</si>
  <si>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</si>
  <si>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</si>
  <si>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</si>
  <si>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</si>
  <si>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</si>
  <si>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</si>
  <si>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</si>
  <si>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</si>
  <si>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</si>
  <si>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</si>
  <si>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</si>
  <si>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</si>
  <si>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</si>
  <si>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</si>
  <si>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</si>
  <si>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</si>
  <si>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</si>
  <si>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</si>
  <si>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</si>
  <si>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</si>
  <si>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</si>
  <si>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</si>
  <si>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</si>
  <si>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</si>
  <si>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</si>
  <si>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</si>
  <si>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</si>
  <si>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</si>
  <si>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</si>
  <si>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</si>
  <si>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</si>
  <si>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</si>
  <si>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</si>
  <si>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</si>
  <si>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</si>
  <si>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</si>
  <si>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</si>
  <si>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</si>
  <si>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</si>
  <si>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</si>
  <si>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</si>
  <si>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</si>
  <si>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</si>
  <si>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</si>
  <si>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</si>
  <si>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</si>
  <si>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</si>
  <si>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</si>
  <si>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</si>
  <si>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</si>
  <si>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</si>
  <si>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</si>
  <si>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</si>
  <si>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</si>
  <si>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</si>
  <si>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</si>
  <si>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</si>
  <si>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</si>
  <si>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</si>
  <si>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</si>
  <si>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</si>
  <si>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</si>
  <si>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</si>
  <si>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</si>
  <si>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</si>
  <si>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</si>
  <si>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</si>
  <si>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</si>
  <si>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</si>
  <si>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</si>
  <si>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</si>
  <si>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</si>
  <si>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</si>
  <si>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</si>
  <si>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</si>
  <si>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</si>
  <si>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</si>
  <si>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</si>
  <si>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</si>
  <si>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</si>
  <si>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</si>
  <si>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</si>
  <si>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</si>
  <si>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</si>
  <si>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</si>
  <si>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</si>
  <si>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</si>
  <si>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</si>
  <si>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</si>
  <si>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</si>
  <si>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</si>
  <si>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</si>
  <si>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</si>
  <si>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</si>
  <si>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</si>
  <si>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</si>
  <si>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</si>
  <si>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</si>
  <si>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</si>
  <si>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</si>
  <si>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</si>
  <si>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</si>
  <si>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</si>
  <si>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</si>
  <si>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</si>
  <si>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</si>
  <si>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</si>
  <si>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</si>
  <si>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</si>
  <si>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</si>
  <si>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</si>
  <si>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</si>
  <si>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</si>
  <si>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</si>
  <si>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</si>
  <si>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</si>
  <si>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</si>
  <si>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</si>
  <si>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</si>
  <si>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</si>
  <si>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</si>
  <si>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</si>
  <si>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</si>
  <si>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</si>
  <si>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</si>
  <si>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</si>
  <si>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</si>
  <si>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</si>
  <si>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</si>
  <si>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</si>
  <si>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</si>
  <si>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</si>
  <si>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</si>
  <si>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</si>
  <si>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</si>
  <si>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</si>
  <si>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</si>
  <si>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</si>
  <si>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</si>
  <si>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</si>
  <si>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</si>
  <si>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</si>
  <si>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</si>
  <si>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</si>
  <si>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</si>
  <si>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</si>
  <si>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</si>
  <si>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</si>
  <si>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</si>
  <si>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</si>
  <si>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</si>
  <si>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</si>
  <si>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</si>
  <si>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</si>
  <si>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</si>
  <si>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</si>
  <si>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</si>
  <si>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</si>
  <si>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</si>
  <si>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</si>
  <si>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</si>
  <si>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</si>
  <si>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</si>
  <si>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</si>
  <si>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</si>
  <si>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</si>
  <si>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</si>
  <si>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</si>
  <si>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</si>
  <si>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</si>
  <si>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</si>
  <si>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</si>
  <si>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</si>
  <si>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</si>
  <si>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</si>
  <si>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</si>
  <si>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</si>
  <si>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</si>
  <si>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</si>
  <si>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</si>
  <si>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</si>
  <si>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</si>
  <si>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</si>
  <si>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</si>
  <si>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</si>
  <si>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</si>
  <si>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</si>
  <si>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</si>
  <si>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</si>
  <si>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</si>
  <si>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</si>
  <si>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</si>
  <si>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</si>
  <si>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</si>
  <si>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</si>
  <si>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</si>
  <si>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</si>
  <si>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</si>
  <si>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</si>
  <si>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</si>
  <si>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</si>
  <si>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</si>
  <si>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</si>
  <si>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</si>
  <si>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</si>
  <si>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</si>
  <si>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</si>
  <si>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</si>
  <si>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</si>
  <si>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</si>
  <si>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</si>
  <si>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</si>
  <si>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</si>
  <si>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</si>
  <si>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</si>
  <si>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</si>
  <si>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</si>
  <si>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</si>
  <si>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</si>
  <si>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</si>
  <si>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</si>
  <si>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</si>
  <si>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</si>
  <si>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</si>
  <si>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</si>
  <si>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</si>
  <si>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</si>
  <si>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</si>
  <si>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</si>
  <si>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</si>
  <si>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</si>
  <si>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</si>
  <si>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</si>
  <si>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</si>
  <si>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</si>
  <si>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</si>
  <si>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</si>
  <si>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</si>
  <si>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</si>
  <si>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</si>
  <si>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</si>
  <si>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</si>
  <si>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</si>
  <si>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</si>
  <si>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</si>
  <si>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</si>
  <si>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</si>
  <si>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</si>
  <si>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</si>
  <si>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</si>
  <si>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</si>
  <si>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</si>
  <si>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</si>
  <si>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</si>
  <si>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</si>
  <si>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</si>
  <si>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</si>
  <si>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</si>
  <si>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</si>
  <si>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</si>
  <si>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</si>
  <si>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</si>
  <si>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</si>
  <si>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</si>
  <si>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</si>
  <si>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</si>
  <si>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</si>
  <si>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</si>
  <si>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</si>
  <si>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</si>
  <si>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</si>
  <si>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</si>
  <si>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</si>
  <si>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</si>
  <si>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</si>
  <si>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</si>
  <si>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</si>
  <si>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</si>
  <si>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</si>
  <si>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</si>
  <si>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</si>
  <si>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</si>
  <si>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</si>
  <si>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</si>
  <si>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</si>
  <si>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</si>
  <si>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</si>
  <si>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</si>
  <si>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</si>
  <si>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</si>
  <si>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</si>
  <si>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</si>
  <si>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</si>
  <si>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</si>
  <si>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</si>
  <si>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</si>
  <si>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</si>
  <si>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</si>
  <si>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</si>
  <si>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</si>
  <si>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</si>
  <si>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</si>
  <si>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</si>
  <si>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</si>
  <si>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</si>
  <si>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</si>
  <si>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</si>
  <si>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</si>
  <si>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</si>
  <si>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</si>
  <si>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</si>
  <si>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</si>
  <si>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</si>
  <si>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</si>
  <si>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</si>
  <si>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</si>
  <si>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</si>
  <si>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</si>
  <si>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</si>
  <si>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</si>
  <si>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</si>
  <si>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</si>
  <si>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</si>
  <si>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</si>
  <si>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</si>
  <si>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</si>
  <si>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</si>
  <si>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</si>
  <si>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</si>
  <si>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</si>
  <si>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</si>
  <si>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</si>
  <si>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</si>
  <si>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</si>
  <si>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</si>
  <si>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</si>
  <si>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</si>
  <si>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</si>
  <si>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</si>
  <si>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</si>
  <si>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</si>
  <si>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</si>
  <si>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</si>
  <si>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</si>
  <si>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</si>
  <si>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</si>
  <si>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</si>
  <si>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</si>
  <si>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</si>
  <si>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</si>
  <si>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</si>
  <si>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</si>
  <si>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</si>
  <si>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</si>
  <si>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</si>
  <si>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</si>
  <si>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</si>
  <si>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</si>
  <si>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</si>
  <si>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</si>
  <si>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</si>
  <si>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</si>
  <si>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</si>
  <si>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</si>
  <si>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</si>
  <si>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</si>
  <si>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</si>
  <si>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</si>
  <si>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</si>
  <si>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</si>
  <si>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</si>
  <si>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</si>
  <si>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</si>
  <si>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</si>
  <si>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</si>
  <si>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</si>
  <si>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</si>
  <si>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</si>
  <si>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</si>
  <si>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</si>
  <si>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</si>
  <si>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</si>
  <si>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</si>
  <si>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</si>
  <si>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</si>
  <si>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</si>
  <si>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</si>
  <si>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</si>
  <si>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</si>
  <si>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</si>
  <si>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</si>
  <si>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</si>
  <si>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</si>
  <si>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</si>
  <si>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</si>
  <si>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</si>
  <si>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</si>
  <si>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</si>
  <si>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</si>
  <si>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</si>
  <si>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</si>
  <si>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</si>
  <si>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</si>
  <si>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</si>
  <si>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</si>
  <si>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</si>
  <si>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</si>
  <si>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</si>
  <si>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</si>
  <si>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</si>
  <si>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</si>
  <si>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</si>
  <si>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</si>
  <si>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</si>
  <si>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</si>
  <si>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</si>
  <si>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</si>
  <si>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</si>
  <si>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</si>
  <si>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</si>
  <si>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</si>
  <si>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</si>
  <si>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</si>
  <si>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</si>
  <si>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</si>
  <si>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</si>
  <si>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</si>
  <si>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</si>
  <si>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</si>
  <si>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</si>
  <si>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</si>
  <si>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</si>
  <si>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</si>
  <si>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</si>
  <si>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</si>
  <si>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</si>
  <si>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</si>
  <si>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</si>
  <si>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</si>
  <si>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</si>
  <si>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</si>
  <si>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</si>
  <si>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</si>
  <si>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</si>
  <si>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</si>
  <si>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</si>
  <si>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</si>
  <si>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</si>
  <si>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</si>
  <si>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</si>
  <si>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</si>
  <si>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</si>
  <si>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</si>
  <si>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</si>
  <si>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</si>
  <si>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</si>
  <si>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</si>
  <si>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</si>
  <si>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</si>
  <si>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</si>
  <si>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</si>
  <si>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</si>
  <si>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</si>
  <si>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</si>
  <si>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</si>
  <si>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</si>
  <si>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</si>
  <si>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</si>
  <si>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</si>
  <si>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</si>
  <si>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</si>
  <si>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</si>
  <si>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</si>
  <si>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</si>
  <si>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</si>
  <si>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</si>
  <si>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</si>
  <si>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</si>
  <si>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</si>
  <si>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</si>
  <si>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</si>
  <si>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</si>
  <si>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</si>
  <si>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</si>
  <si>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</si>
  <si>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</si>
  <si>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</si>
  <si>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</si>
  <si>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</si>
  <si>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</si>
  <si>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</si>
  <si>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</si>
  <si>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</si>
  <si>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</si>
  <si>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</si>
  <si>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</si>
  <si>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</si>
  <si>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</si>
  <si>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</si>
  <si>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</si>
  <si>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</si>
  <si>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</si>
  <si>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</si>
  <si>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</si>
  <si>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</si>
  <si>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</si>
  <si>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</si>
  <si>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</si>
  <si>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</si>
  <si>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</si>
  <si>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</si>
  <si>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</si>
  <si>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</si>
  <si>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</si>
  <si>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</si>
  <si>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</si>
  <si>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</si>
  <si>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</si>
  <si>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</si>
  <si>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</si>
  <si>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</si>
  <si>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</si>
  <si>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</si>
  <si>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</si>
  <si>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</si>
  <si>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</si>
  <si>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</si>
  <si>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</si>
  <si>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</si>
  <si>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</si>
  <si>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</si>
  <si>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</si>
  <si>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</si>
  <si>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</si>
  <si>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</si>
  <si>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</si>
  <si>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</si>
  <si>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</si>
  <si>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</si>
  <si>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</si>
  <si>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</si>
  <si>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</si>
  <si>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</si>
  <si>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</si>
  <si>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</si>
  <si>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</si>
  <si>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</si>
  <si>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</si>
  <si>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</si>
  <si>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</si>
  <si>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</si>
  <si>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</si>
  <si>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</si>
  <si>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</si>
  <si>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</si>
  <si>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</si>
  <si>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</si>
  <si>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</si>
  <si>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</si>
  <si>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</si>
  <si>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</si>
  <si>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</si>
  <si>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</si>
  <si>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</si>
  <si>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</si>
  <si>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</si>
  <si>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</si>
  <si>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</si>
  <si>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</si>
  <si>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</si>
  <si>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</si>
  <si>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</si>
  <si>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</si>
  <si>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</si>
  <si>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</si>
  <si>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</si>
  <si>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</si>
  <si>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</si>
  <si>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</si>
  <si>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</si>
  <si>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</si>
  <si>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</si>
  <si>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</si>
  <si>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</si>
  <si>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</si>
  <si>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</si>
  <si>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</si>
  <si>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</si>
  <si>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</si>
  <si>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</si>
  <si>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</si>
  <si>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</si>
  <si>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</si>
  <si>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</si>
  <si>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</si>
  <si>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</si>
  <si>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</si>
  <si>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</si>
  <si>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</si>
  <si>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</si>
  <si>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</si>
  <si>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</si>
  <si>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</si>
  <si>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</si>
  <si>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</si>
  <si>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</si>
  <si>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</si>
  <si>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</si>
  <si>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</si>
  <si>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</si>
  <si>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</si>
  <si>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</si>
  <si>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</si>
  <si>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</si>
  <si>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</si>
  <si>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</si>
  <si>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</si>
  <si>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</si>
  <si>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</si>
  <si>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</si>
  <si>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</si>
  <si>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</si>
  <si>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</si>
  <si>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</si>
  <si>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</si>
  <si>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</si>
  <si>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</si>
  <si>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</si>
  <si>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</si>
  <si>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</si>
  <si>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</si>
  <si>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</si>
  <si>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</si>
  <si>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</si>
  <si>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</si>
  <si>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</si>
  <si>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</si>
  <si>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</si>
  <si>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</si>
  <si>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</si>
  <si>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</si>
  <si>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</si>
  <si>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</si>
  <si>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</si>
  <si>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</si>
  <si>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</si>
  <si>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</si>
  <si>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</si>
  <si>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</si>
  <si>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</si>
  <si>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</si>
  <si>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</si>
  <si>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</si>
  <si>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</si>
  <si>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</si>
  <si>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</si>
  <si>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</si>
  <si>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</si>
  <si>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</si>
  <si>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</si>
  <si>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</si>
  <si>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</si>
  <si>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</si>
  <si>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</si>
  <si>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</si>
  <si>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</si>
  <si>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</si>
  <si>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</si>
  <si>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</si>
  <si>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</si>
  <si>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</si>
  <si>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</si>
  <si>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</si>
  <si>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</si>
  <si>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</si>
  <si>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</si>
  <si>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</si>
  <si>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</si>
  <si>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</si>
  <si>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</si>
  <si>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</si>
  <si>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</si>
  <si>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</si>
  <si>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</si>
  <si>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</si>
  <si>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</si>
  <si>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</si>
  <si>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</si>
  <si>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</si>
  <si>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</si>
  <si>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</si>
  <si>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</si>
  <si>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</si>
  <si>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</si>
  <si>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</si>
  <si>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</si>
  <si>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</si>
  <si>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</si>
  <si>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</si>
  <si>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</si>
  <si>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</si>
  <si>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</si>
  <si>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</si>
  <si>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</si>
  <si>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</si>
  <si>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</si>
  <si>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</si>
  <si>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</si>
  <si>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</si>
  <si>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</si>
  <si>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</si>
  <si>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</si>
  <si>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</si>
  <si>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</si>
  <si>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</si>
  <si>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</si>
  <si>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</si>
  <si>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</si>
  <si>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</si>
  <si>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</si>
  <si>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</si>
  <si>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</si>
  <si>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</si>
  <si>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</si>
  <si>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</si>
  <si>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</si>
  <si>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</si>
  <si>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</si>
  <si>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</si>
  <si>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</si>
  <si>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</si>
  <si>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</si>
  <si>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</si>
  <si>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</si>
  <si>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</si>
  <si>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</si>
  <si>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</si>
  <si>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</si>
  <si>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</si>
  <si>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</si>
  <si>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</si>
  <si>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</si>
  <si>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</si>
  <si>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</si>
  <si>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</si>
  <si>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</si>
  <si>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</si>
  <si>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</si>
  <si>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</si>
  <si>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</si>
  <si>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</si>
  <si>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</si>
  <si>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</si>
  <si>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</si>
  <si>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</si>
  <si>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</si>
  <si>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</si>
  <si>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</si>
  <si>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</si>
  <si>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</si>
  <si>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</si>
  <si>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</si>
  <si>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</si>
  <si>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</si>
  <si>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</si>
  <si>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</si>
  <si>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</si>
  <si>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</si>
  <si>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</si>
  <si>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</si>
  <si>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</si>
  <si>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</si>
  <si>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</si>
  <si>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</si>
  <si>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</si>
  <si>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</si>
  <si>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</si>
  <si>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</si>
  <si>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</si>
  <si>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</si>
  <si>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</si>
  <si>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</si>
  <si>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</si>
  <si>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</si>
  <si>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</si>
  <si>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</si>
  <si>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</si>
  <si>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</si>
  <si>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</si>
  <si>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</si>
  <si>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</si>
  <si>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</si>
  <si>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</si>
  <si>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</si>
  <si>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</si>
  <si>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</si>
  <si>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</si>
  <si>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</si>
  <si>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</si>
  <si>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</si>
  <si>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</si>
  <si>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</si>
  <si>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</si>
  <si>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</si>
  <si>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</si>
  <si>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</si>
  <si>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</si>
  <si>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</si>
  <si>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</si>
  <si>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</si>
  <si>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</si>
  <si>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</si>
  <si>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</si>
  <si>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</si>
  <si>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</si>
  <si>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</si>
  <si>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</si>
  <si>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</si>
  <si>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</si>
  <si>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</si>
  <si>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</si>
  <si>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</si>
  <si>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</si>
  <si>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</si>
  <si>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</si>
  <si>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</si>
  <si>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</si>
  <si>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</si>
  <si>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</si>
  <si>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</si>
  <si>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</si>
  <si>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</si>
  <si>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</si>
  <si>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</si>
  <si>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</si>
  <si>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</si>
  <si>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</si>
  <si>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</si>
  <si>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</si>
  <si>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</si>
  <si>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</si>
  <si>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</si>
  <si>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</si>
  <si>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</si>
  <si>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</si>
  <si>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</si>
  <si>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</si>
  <si>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</si>
  <si>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</si>
  <si>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</si>
  <si>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</si>
  <si>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</si>
  <si>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</si>
  <si>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</si>
  <si>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</si>
  <si>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</si>
  <si>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</si>
  <si>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</si>
  <si>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</si>
  <si>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</si>
  <si>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</si>
  <si>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</si>
  <si>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</si>
  <si>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</si>
  <si>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</si>
  <si>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</si>
  <si>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</si>
  <si>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</si>
  <si>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</si>
  <si>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</si>
  <si>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</si>
  <si>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</si>
  <si>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</si>
  <si>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</si>
  <si>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</si>
  <si>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</si>
  <si>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</si>
  <si>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</si>
  <si>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</si>
  <si>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</si>
  <si>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</si>
  <si>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</si>
  <si>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</si>
  <si>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</si>
  <si>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</si>
  <si>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</si>
  <si>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</si>
  <si>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</si>
  <si>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</si>
  <si>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</si>
  <si>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</si>
  <si>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</si>
  <si>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</si>
  <si>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</si>
  <si>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</si>
  <si>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</si>
  <si>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</si>
  <si>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</si>
  <si>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</si>
  <si>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</si>
  <si>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</si>
  <si>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</si>
  <si>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</si>
  <si>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</si>
  <si>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</si>
  <si>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</si>
  <si>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</si>
  <si>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</si>
  <si>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</si>
  <si>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</si>
  <si>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</si>
  <si>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</si>
  <si>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</si>
  <si>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</si>
  <si>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</si>
  <si>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</si>
  <si>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</si>
  <si>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</si>
  <si>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</si>
  <si>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</si>
  <si>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</si>
  <si>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</si>
  <si>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</si>
  <si>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</si>
  <si>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</si>
  <si>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</si>
  <si>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</si>
  <si>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</si>
  <si>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</si>
  <si>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</si>
  <si>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</si>
  <si>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</si>
  <si>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</si>
  <si>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</si>
  <si>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</si>
  <si>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</si>
  <si>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</si>
  <si>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</si>
  <si>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</si>
  <si>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</si>
  <si>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</si>
  <si>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</si>
  <si>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</si>
  <si>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</si>
  <si>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</si>
  <si>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</si>
  <si>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</si>
  <si>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</si>
  <si>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</si>
  <si>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</si>
  <si>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</si>
  <si>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</si>
  <si>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</si>
  <si>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</si>
  <si>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</si>
  <si>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</si>
  <si>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</si>
  <si>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</si>
  <si>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</si>
  <si>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</si>
  <si>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</si>
  <si>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</si>
  <si>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</si>
  <si>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</si>
  <si>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</si>
  <si>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</si>
  <si>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</si>
  <si>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</si>
  <si>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</si>
  <si>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</si>
  <si>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</si>
  <si>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</si>
  <si>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</si>
  <si>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</si>
  <si>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</si>
  <si>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</si>
  <si>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</si>
  <si>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</si>
  <si>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</si>
  <si>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</si>
  <si>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</si>
  <si>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</si>
  <si>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</si>
  <si>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</si>
  <si>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</si>
  <si>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</si>
  <si>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</si>
  <si>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</si>
  <si>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</si>
  <si>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</si>
  <si>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</si>
  <si>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</si>
  <si>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</si>
  <si>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</si>
  <si>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</si>
  <si>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</si>
  <si>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</si>
  <si>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</si>
  <si>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</si>
  <si>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</si>
  <si>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</si>
  <si>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</si>
  <si>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</si>
  <si>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</si>
  <si>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</si>
  <si>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</si>
  <si>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</si>
  <si>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</si>
  <si>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</si>
  <si>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</si>
  <si>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</si>
  <si>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</si>
  <si>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</si>
  <si>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</si>
  <si>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</si>
  <si>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</si>
  <si>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</si>
  <si>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</si>
  <si>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</si>
  <si>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</si>
  <si>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</si>
  <si>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</si>
  <si>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</si>
  <si>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</si>
  <si>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</si>
  <si>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</si>
  <si>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</si>
  <si>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</si>
  <si>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</si>
  <si>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</si>
  <si>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</si>
  <si>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</si>
  <si>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</si>
  <si>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</si>
  <si>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</si>
  <si>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</si>
  <si>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</si>
  <si>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</si>
  <si>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</si>
  <si>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</si>
  <si>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</si>
  <si>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</si>
  <si>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</si>
  <si>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</si>
  <si>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</si>
  <si>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</si>
  <si>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</si>
  <si>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</si>
  <si>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</si>
  <si>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</si>
  <si>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</si>
  <si>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</si>
  <si>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</si>
  <si>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</si>
  <si>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</si>
  <si>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</si>
  <si>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</si>
  <si>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</si>
  <si>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</si>
  <si>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</si>
  <si>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</si>
  <si>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</si>
  <si>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</si>
  <si>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</si>
  <si>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</si>
  <si>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</si>
  <si>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</si>
  <si>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</si>
  <si>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</si>
  <si>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</si>
  <si>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</si>
  <si>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</si>
  <si>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</si>
  <si>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</si>
  <si>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</si>
  <si>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</si>
  <si>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</si>
  <si>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</si>
  <si>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</si>
  <si>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</si>
  <si>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</si>
  <si>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</si>
  <si>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</si>
  <si>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</si>
  <si>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</si>
  <si>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</si>
  <si>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</si>
  <si>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</si>
  <si>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</si>
  <si>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</si>
  <si>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</si>
  <si>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</si>
  <si>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</si>
  <si>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</si>
  <si>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</si>
  <si>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</si>
  <si>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</si>
  <si>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</si>
  <si>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</si>
  <si>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</si>
  <si>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</si>
  <si>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</si>
  <si>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</si>
  <si>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</si>
  <si>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</si>
  <si>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</si>
  <si>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</si>
  <si>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</si>
  <si>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</si>
  <si>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</si>
  <si>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</si>
  <si>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</si>
  <si>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</si>
  <si>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</si>
  <si>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</si>
  <si>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</si>
  <si>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</si>
  <si>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</si>
  <si>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</si>
  <si>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</si>
  <si>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</si>
  <si>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</si>
  <si>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</si>
  <si>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</si>
  <si>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</si>
  <si>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</si>
  <si>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</si>
  <si>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</si>
  <si>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</si>
  <si>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</si>
  <si>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</si>
  <si>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</si>
  <si>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</si>
  <si>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</si>
  <si>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</si>
  <si>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</si>
  <si>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</si>
  <si>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</si>
  <si>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</si>
  <si>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</si>
  <si>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</si>
  <si>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</si>
  <si>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</si>
  <si>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</si>
  <si>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</si>
  <si>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</si>
  <si>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</si>
  <si>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</si>
  <si>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</si>
  <si>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</si>
  <si>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</si>
  <si>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</si>
  <si>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</si>
  <si>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</si>
  <si>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</si>
  <si>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</si>
  <si>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</si>
  <si>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</si>
  <si>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</si>
  <si>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</si>
  <si>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</si>
  <si>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</si>
  <si>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</si>
  <si>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</si>
  <si>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</si>
  <si>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</si>
  <si>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</si>
  <si>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</si>
  <si>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</si>
  <si>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</si>
  <si>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</si>
  <si>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</si>
  <si>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</si>
  <si>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</si>
  <si>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</si>
  <si>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</si>
  <si>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</si>
  <si>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</si>
  <si>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</si>
  <si>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</si>
  <si>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</si>
  <si>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</si>
  <si>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</si>
  <si>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</si>
  <si>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</si>
  <si>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</si>
  <si>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</si>
  <si>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</si>
  <si>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</si>
  <si>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</si>
  <si>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</si>
  <si>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</si>
  <si>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</si>
  <si>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</si>
  <si>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</si>
  <si>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</si>
  <si>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</si>
  <si>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</si>
  <si>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</si>
  <si>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</si>
  <si>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</si>
  <si>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</si>
  <si>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</si>
  <si>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</si>
  <si>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</si>
  <si>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</si>
  <si>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</si>
  <si>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</si>
  <si>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</si>
  <si>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</si>
  <si>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</si>
  <si>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</si>
  <si>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</si>
  <si>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</si>
  <si>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</si>
  <si>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</si>
  <si>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</si>
  <si>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</si>
  <si>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</si>
  <si>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</si>
  <si>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</si>
  <si>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</si>
  <si>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</si>
  <si>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</si>
  <si>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</si>
  <si>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</si>
  <si>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</si>
  <si>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</si>
  <si>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</si>
  <si>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</si>
  <si>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</si>
  <si>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</si>
  <si>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</si>
  <si>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</si>
  <si>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</si>
  <si>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</si>
  <si>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</si>
  <si>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</si>
  <si>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</si>
  <si>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</si>
  <si>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</si>
  <si>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</si>
  <si>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</si>
  <si>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</si>
  <si>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</si>
  <si>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</si>
  <si>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</si>
  <si>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</si>
  <si>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</si>
  <si>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</si>
  <si>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</si>
  <si>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</si>
  <si>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</si>
  <si>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</si>
  <si>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</si>
  <si>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</si>
  <si>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</si>
  <si>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</si>
  <si>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</si>
  <si>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</si>
  <si>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</si>
  <si>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</si>
  <si>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</si>
  <si>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</si>
  <si>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</si>
  <si>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</si>
  <si>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</si>
  <si>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</si>
  <si>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</si>
  <si>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</si>
  <si>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</si>
  <si>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</si>
  <si>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</si>
  <si>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</si>
  <si>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</si>
  <si>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</si>
  <si>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</si>
  <si>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</si>
  <si>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</si>
  <si>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</si>
  <si>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</si>
  <si>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</si>
  <si>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</si>
  <si>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</si>
  <si>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</si>
  <si>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</si>
  <si>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</si>
  <si>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</si>
  <si>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</si>
  <si>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</si>
  <si>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</si>
  <si>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</si>
  <si>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</si>
  <si>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</si>
  <si>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</si>
  <si>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</si>
  <si>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</si>
  <si>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</si>
  <si>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</si>
  <si>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</si>
  <si>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</si>
  <si>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</si>
  <si>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</si>
  <si>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</si>
  <si>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</si>
  <si>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</si>
  <si>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</si>
  <si>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</si>
  <si>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</si>
  <si>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</si>
  <si>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</si>
  <si>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</si>
  <si>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</si>
  <si>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</si>
  <si>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</si>
  <si>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</si>
  <si>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</si>
  <si>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</si>
  <si>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</si>
  <si>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</si>
  <si>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</si>
  <si>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</si>
  <si>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</si>
  <si>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</si>
  <si>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</si>
  <si>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</si>
  <si>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</si>
  <si>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</si>
  <si>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</si>
  <si>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</si>
  <si>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</si>
  <si>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</si>
  <si>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</si>
  <si>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</si>
  <si>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</si>
  <si>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</si>
  <si>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</si>
  <si>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</si>
  <si>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</si>
  <si>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</si>
  <si>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</si>
  <si>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</si>
  <si>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</si>
  <si>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</si>
  <si>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</si>
  <si>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</si>
  <si>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</si>
  <si>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</si>
  <si>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</si>
  <si>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</si>
  <si>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</si>
  <si>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</si>
  <si>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</si>
  <si>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</si>
  <si>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</si>
  <si>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</si>
  <si>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</si>
  <si>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</si>
  <si>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</si>
  <si>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</si>
  <si>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</si>
  <si>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</si>
  <si>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</si>
  <si>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</si>
  <si>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</si>
  <si>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</si>
  <si>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</si>
  <si>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</si>
  <si>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</si>
  <si>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</si>
  <si>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</si>
  <si>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</si>
  <si>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</si>
  <si>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</si>
  <si>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</si>
  <si>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</si>
  <si>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</si>
  <si>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</si>
  <si>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</si>
  <si>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</si>
  <si>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</si>
  <si>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</si>
  <si>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</si>
  <si>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</si>
  <si>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</si>
  <si>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</si>
  <si>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</si>
  <si>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</si>
  <si>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</si>
  <si>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</si>
  <si>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</si>
  <si>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</si>
  <si>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</si>
  <si>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</si>
  <si>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</si>
  <si>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</si>
  <si>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</si>
  <si>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</si>
  <si>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</si>
  <si>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</si>
  <si>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</si>
  <si>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</si>
  <si>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</si>
  <si>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</si>
  <si>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</si>
  <si>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</si>
  <si>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</si>
  <si>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</si>
  <si>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</si>
  <si>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</si>
  <si>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</si>
  <si>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</si>
  <si>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</si>
  <si>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</si>
  <si>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</si>
  <si>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</si>
  <si>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</si>
  <si>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</si>
  <si>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</si>
  <si>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</si>
  <si>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</si>
  <si>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</si>
  <si>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</si>
  <si>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</si>
  <si>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</si>
  <si>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</si>
  <si>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</si>
  <si>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</si>
  <si>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</si>
  <si>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</si>
  <si>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</si>
  <si>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</si>
  <si>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</si>
  <si>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</si>
  <si>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</si>
  <si>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</si>
  <si>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</si>
  <si>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</si>
  <si>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</si>
  <si>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</si>
  <si>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</si>
  <si>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</si>
  <si>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</si>
  <si>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</si>
  <si>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</si>
  <si>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</si>
  <si>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</si>
  <si>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</si>
  <si>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</si>
  <si>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</si>
  <si>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</si>
  <si>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</si>
  <si>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</si>
  <si>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</si>
  <si>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</si>
  <si>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</si>
  <si>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</si>
  <si>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</si>
  <si>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</si>
  <si>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</si>
  <si>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</si>
  <si>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</si>
  <si>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</si>
  <si>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</si>
  <si>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</si>
  <si>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</si>
  <si>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</si>
  <si>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</si>
  <si>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</si>
  <si>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</si>
  <si>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</si>
  <si>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</si>
  <si>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</si>
  <si>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</si>
  <si>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</si>
  <si>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</si>
  <si>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</si>
  <si>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</si>
  <si>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</si>
  <si>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</si>
  <si>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</si>
  <si>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</si>
  <si>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</si>
  <si>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</si>
  <si>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</si>
  <si>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</si>
  <si>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</si>
  <si>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</si>
  <si>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</si>
  <si>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</si>
  <si>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</si>
  <si>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</si>
  <si>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</si>
  <si>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</si>
  <si>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</si>
  <si>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</si>
  <si>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</si>
  <si>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</si>
  <si>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</si>
  <si>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</si>
  <si>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</si>
  <si>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</si>
  <si>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</si>
  <si>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</si>
  <si>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</si>
  <si>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</si>
  <si>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</si>
  <si>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</si>
  <si>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</si>
  <si>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</si>
  <si>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</si>
  <si>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</si>
  <si>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</si>
  <si>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</si>
  <si>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</si>
  <si>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</si>
  <si>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</si>
  <si>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</si>
  <si>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</si>
  <si>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</si>
  <si>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</si>
  <si>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</si>
  <si>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</si>
  <si>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</si>
  <si>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</si>
  <si>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</si>
  <si>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</si>
  <si>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</si>
  <si>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</si>
  <si>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</si>
  <si>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</si>
  <si>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</si>
  <si>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</si>
  <si>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</si>
  <si>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</si>
  <si>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</si>
  <si>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</si>
  <si>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</si>
  <si>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</si>
  <si>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</si>
  <si>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</si>
  <si>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</si>
  <si>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</si>
  <si>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</si>
  <si>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</si>
  <si>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</si>
  <si>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</si>
  <si>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</si>
  <si>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</si>
  <si>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</si>
  <si>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</si>
  <si>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</si>
  <si>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</si>
  <si>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</si>
  <si>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</si>
  <si>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</si>
  <si>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</si>
  <si>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</si>
  <si>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</si>
  <si>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</si>
  <si>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</si>
  <si>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</si>
  <si>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</si>
  <si>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</si>
  <si>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</si>
  <si>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</si>
  <si>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</si>
  <si>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</si>
  <si>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</si>
  <si>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</si>
  <si>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</si>
  <si>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</si>
  <si>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</si>
  <si>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</si>
  <si>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</si>
  <si>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</si>
  <si>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</si>
  <si>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</si>
  <si>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</si>
  <si>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</si>
  <si>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</si>
  <si>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</si>
  <si>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</si>
  <si>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</si>
  <si>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</si>
  <si>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</si>
  <si>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</si>
  <si>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</si>
  <si>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</si>
  <si>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</si>
  <si>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</si>
  <si>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</si>
  <si>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</si>
  <si>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</si>
  <si>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</si>
  <si>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</si>
  <si>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</si>
  <si>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</si>
  <si>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</si>
  <si>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</si>
  <si>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</si>
  <si>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</si>
  <si>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</si>
  <si>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</si>
  <si>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</si>
  <si>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</si>
  <si>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</si>
  <si>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</si>
  <si>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</si>
  <si>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</si>
  <si>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</si>
  <si>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</si>
  <si>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</si>
  <si>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</si>
  <si>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</si>
  <si>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</si>
  <si>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</si>
  <si>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</si>
  <si>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</si>
  <si>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</si>
  <si>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</si>
  <si>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</si>
  <si>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</si>
  <si>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</si>
  <si>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</si>
  <si>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</si>
  <si>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</si>
  <si>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</si>
  <si>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</si>
  <si>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</si>
  <si>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</si>
  <si>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</si>
  <si>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</si>
  <si>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</si>
  <si>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</si>
  <si>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</si>
  <si>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</si>
  <si>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</si>
  <si>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</si>
  <si>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</si>
  <si>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</si>
  <si>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</si>
  <si>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</si>
  <si>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</si>
  <si>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</si>
  <si>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</si>
  <si>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</si>
  <si>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</si>
  <si>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</si>
  <si>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</si>
  <si>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</si>
  <si>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</si>
  <si>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</si>
  <si>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</si>
  <si>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</si>
  <si>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</si>
  <si>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</si>
  <si>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</si>
  <si>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</si>
  <si>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</si>
  <si>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</si>
  <si>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</si>
  <si>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</si>
  <si>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</si>
  <si>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</si>
  <si>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</si>
  <si>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</si>
  <si>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</si>
  <si>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</si>
  <si>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</si>
  <si>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</si>
  <si>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</si>
  <si>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</si>
  <si>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</si>
  <si>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</si>
  <si>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</si>
  <si>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</si>
  <si>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</si>
  <si>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</si>
  <si>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</si>
  <si>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</si>
  <si>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</si>
  <si>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</si>
  <si>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</si>
  <si>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</si>
  <si>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</si>
  <si>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</si>
  <si>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</si>
  <si>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</si>
  <si>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</si>
  <si>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</si>
  <si>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</si>
  <si>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</si>
  <si>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</si>
  <si>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</si>
  <si>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</si>
  <si>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</si>
  <si>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</si>
  <si>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</si>
  <si>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</si>
  <si>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</si>
  <si>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</si>
  <si>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</si>
  <si>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</si>
  <si>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</si>
  <si>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</si>
  <si>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</si>
  <si>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</si>
  <si>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</si>
  <si>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</si>
  <si>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</si>
  <si>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</si>
  <si>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</si>
  <si>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</si>
  <si>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</si>
  <si>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</si>
  <si>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</si>
  <si>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</si>
  <si>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</si>
  <si>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</si>
  <si>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</si>
  <si>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</si>
  <si>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</si>
  <si>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</si>
  <si>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</si>
  <si>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</si>
  <si>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</si>
  <si>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</si>
  <si>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</si>
  <si>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</si>
  <si>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</si>
  <si>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</si>
  <si>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</si>
  <si>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</si>
  <si>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</si>
  <si>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</si>
  <si>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</si>
  <si>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</si>
  <si>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</si>
  <si>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</si>
  <si>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</si>
  <si>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</si>
  <si>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</si>
  <si>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</si>
  <si>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</si>
  <si>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</si>
  <si>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</si>
  <si>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</si>
  <si>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</si>
  <si>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</si>
  <si>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</si>
  <si>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</si>
  <si>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</si>
  <si>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</si>
  <si>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</si>
  <si>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</si>
  <si>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</si>
  <si>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</si>
  <si>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</si>
  <si>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</si>
  <si>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</si>
  <si>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</si>
  <si>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</si>
  <si>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</si>
  <si>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</si>
  <si>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</si>
  <si>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</si>
  <si>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</si>
  <si>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</si>
  <si>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</si>
  <si>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</si>
  <si>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</si>
  <si>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</si>
  <si>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</si>
  <si>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</si>
  <si>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</si>
  <si>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</si>
  <si>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</si>
  <si>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</si>
  <si>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</si>
  <si>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</si>
  <si>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</si>
  <si>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</si>
  <si>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</si>
  <si>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</si>
  <si>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</si>
  <si>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</si>
  <si>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</si>
  <si>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</si>
  <si>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</si>
  <si>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</si>
  <si>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</si>
  <si>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</si>
  <si>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</si>
  <si>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</si>
  <si>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</si>
  <si>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</si>
  <si>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</si>
  <si>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</si>
  <si>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</si>
  <si>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</si>
  <si>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</si>
  <si>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</si>
  <si>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</si>
  <si>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</si>
  <si>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</si>
  <si>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</si>
  <si>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</si>
  <si>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</si>
  <si>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</si>
  <si>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</si>
  <si>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</si>
  <si>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</si>
  <si>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</si>
  <si>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</si>
  <si>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</si>
  <si>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</si>
  <si>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</si>
  <si>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</si>
  <si>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</si>
  <si>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</si>
  <si>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</si>
  <si>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</si>
  <si>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</si>
  <si>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</si>
  <si>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</si>
  <si>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</si>
  <si>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</si>
  <si>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</si>
  <si>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</si>
  <si>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</si>
  <si>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</si>
  <si>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</si>
  <si>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</si>
  <si>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</si>
  <si>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</si>
  <si>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</si>
  <si>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</si>
  <si>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</si>
  <si>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</si>
  <si>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</si>
  <si>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</si>
  <si>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</si>
  <si>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</si>
  <si>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</si>
  <si>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</si>
  <si>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</si>
  <si>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</si>
  <si>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</si>
  <si>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</si>
  <si>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</si>
  <si>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</si>
  <si>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</si>
  <si>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</si>
  <si>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</si>
  <si>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</si>
  <si>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</si>
  <si>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</si>
  <si>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</si>
  <si>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</si>
  <si>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</si>
  <si>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</si>
  <si>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</si>
  <si>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</si>
  <si>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</si>
  <si>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</si>
  <si>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</si>
  <si>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</si>
  <si>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</si>
  <si>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</si>
  <si>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</si>
  <si>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</si>
  <si>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</si>
  <si>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</si>
  <si>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</si>
  <si>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</si>
  <si>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</si>
  <si>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</si>
  <si>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</si>
  <si>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</si>
  <si>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</si>
  <si>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</si>
  <si>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</si>
  <si>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</si>
  <si>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</si>
  <si>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</si>
  <si>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</si>
  <si>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</si>
  <si>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</si>
  <si>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</si>
  <si>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</si>
  <si>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</si>
  <si>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</si>
  <si>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</si>
  <si>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</si>
  <si>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</si>
  <si>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</si>
  <si>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</si>
  <si>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</si>
  <si>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</si>
  <si>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</si>
  <si>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</si>
  <si>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</si>
  <si>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</si>
  <si>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</si>
  <si>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</si>
  <si>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</si>
  <si>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</si>
  <si>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</si>
  <si>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</si>
  <si>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</si>
  <si>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</si>
  <si>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</si>
  <si>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</si>
  <si>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</si>
  <si>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</si>
  <si>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</si>
  <si>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</si>
  <si>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</si>
  <si>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</si>
  <si>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</si>
  <si>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</si>
  <si>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</si>
  <si>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</si>
  <si>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</si>
  <si>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</si>
  <si>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</si>
  <si>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</si>
  <si>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</si>
  <si>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</si>
  <si>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</si>
  <si>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</si>
  <si>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</si>
  <si>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</si>
  <si>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</si>
  <si>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</si>
  <si>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</si>
  <si>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</si>
  <si>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</si>
  <si>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</si>
  <si>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</si>
  <si>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</si>
  <si>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</si>
  <si>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</si>
  <si>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</si>
  <si>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</si>
  <si>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</si>
  <si>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</si>
  <si>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</si>
  <si>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</si>
  <si>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</si>
  <si>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</si>
  <si>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</si>
  <si>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</si>
  <si>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</si>
  <si>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</si>
  <si>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</si>
  <si>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</si>
  <si>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</si>
  <si>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</si>
  <si>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</si>
  <si>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</si>
  <si>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</si>
  <si>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</si>
  <si>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</si>
  <si>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</si>
  <si>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</si>
  <si>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</si>
  <si>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</si>
  <si>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</si>
  <si>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</si>
  <si>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</si>
  <si>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</si>
  <si>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</si>
  <si>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</si>
  <si>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</si>
  <si>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</si>
  <si>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</si>
  <si>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</si>
  <si>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</si>
  <si>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</si>
  <si>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</si>
  <si>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</si>
  <si>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</si>
  <si>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</si>
  <si>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</si>
  <si>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</si>
  <si>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</si>
  <si>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</si>
  <si>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</si>
  <si>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</si>
  <si>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</si>
  <si>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</si>
  <si>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</si>
  <si>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</si>
  <si>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</si>
  <si>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</si>
  <si>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</si>
  <si>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</si>
  <si>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</si>
  <si>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</si>
  <si>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</si>
  <si>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</si>
  <si>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</si>
  <si>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</si>
  <si>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</si>
  <si>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</si>
  <si>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</si>
  <si>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</si>
  <si>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</si>
  <si>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</si>
  <si>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</si>
  <si>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</si>
  <si>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</si>
  <si>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</si>
  <si>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</si>
  <si>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</si>
  <si>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</si>
  <si>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</si>
  <si>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</si>
  <si>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</si>
  <si>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</si>
  <si>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</si>
  <si>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</si>
  <si>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</si>
  <si>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</si>
  <si>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</si>
  <si>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</si>
  <si>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</si>
  <si>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</si>
  <si>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</si>
  <si>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</si>
  <si>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</si>
  <si>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</si>
  <si>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</si>
  <si>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</si>
  <si>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</si>
  <si>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</si>
  <si>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</si>
  <si>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</si>
  <si>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</si>
  <si>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</si>
  <si>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</si>
  <si>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</si>
  <si>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</si>
  <si>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</si>
  <si>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</si>
  <si>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</si>
  <si>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</si>
  <si>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</si>
  <si>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</si>
  <si>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</si>
  <si>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</si>
  <si>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</si>
  <si>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</si>
  <si>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</si>
  <si>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</si>
  <si>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</si>
  <si>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</si>
  <si>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</si>
  <si>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</si>
  <si>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</si>
  <si>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</si>
  <si>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</si>
  <si>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</si>
  <si>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</si>
  <si>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</si>
  <si>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</si>
  <si>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</si>
  <si>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</si>
  <si>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</si>
  <si>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</si>
  <si>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</si>
  <si>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</si>
  <si>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</si>
  <si>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</si>
  <si>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</si>
  <si>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</si>
  <si>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</si>
  <si>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</si>
  <si>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</si>
  <si>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</si>
  <si>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</si>
  <si>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</si>
  <si>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</si>
  <si>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</si>
  <si>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</si>
  <si>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</si>
  <si>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</si>
  <si>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</si>
  <si>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</si>
  <si>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</si>
  <si>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</si>
  <si>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</si>
  <si>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</si>
  <si>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</si>
  <si>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</si>
  <si>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</si>
  <si>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</si>
  <si>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</si>
  <si>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</si>
  <si>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</si>
  <si>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</si>
  <si>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</si>
  <si>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</si>
  <si>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</si>
  <si>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</si>
  <si>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</si>
  <si>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</si>
  <si>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</si>
  <si>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</si>
  <si>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</si>
  <si>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</si>
  <si>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</si>
  <si>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</si>
  <si>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</si>
  <si>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</si>
  <si>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</si>
  <si>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</si>
  <si>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</si>
  <si>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</si>
  <si>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</si>
  <si>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</si>
  <si>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</si>
  <si>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</si>
  <si>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</si>
  <si>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</si>
  <si>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</si>
  <si>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</si>
  <si>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</si>
  <si>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</si>
  <si>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</si>
  <si>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</si>
  <si>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</si>
  <si>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</si>
  <si>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</si>
  <si>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</si>
  <si>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</si>
  <si>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</si>
  <si>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</si>
  <si>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</si>
  <si>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</si>
  <si>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</si>
  <si>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</si>
  <si>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</si>
  <si>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</si>
  <si>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</si>
  <si>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</si>
  <si>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</si>
  <si>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</si>
  <si>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</si>
  <si>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</si>
  <si>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</si>
  <si>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</si>
  <si>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</si>
  <si>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</si>
  <si>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</si>
  <si>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</si>
  <si>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</si>
  <si>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</si>
  <si>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</si>
  <si>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</si>
  <si>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</si>
  <si>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</si>
  <si>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</si>
  <si>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</si>
  <si>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</si>
  <si>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</si>
  <si>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</si>
  <si>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</si>
  <si>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</si>
  <si>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</si>
  <si>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</si>
  <si>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</si>
  <si>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</si>
  <si>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</si>
  <si>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</si>
  <si>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</si>
  <si>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</si>
  <si>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</si>
  <si>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</si>
  <si>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</si>
  <si>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</si>
  <si>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</si>
  <si>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</si>
  <si>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</si>
  <si>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</si>
  <si>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</si>
  <si>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</si>
  <si>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</si>
  <si>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</si>
  <si>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</si>
  <si>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</si>
  <si>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</si>
  <si>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</si>
  <si>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</si>
  <si>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</si>
  <si>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</si>
  <si>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</si>
  <si>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</si>
  <si>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</si>
  <si>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</si>
  <si>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</si>
  <si>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</si>
  <si>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</si>
  <si>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</si>
  <si>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</si>
  <si>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</si>
  <si>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</si>
  <si>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</si>
  <si>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</si>
  <si>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</si>
  <si>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</si>
  <si>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</si>
  <si>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</si>
  <si>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</si>
  <si>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</si>
  <si>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</si>
  <si>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</si>
  <si>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</si>
  <si>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</si>
  <si>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</si>
  <si>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</si>
  <si>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</si>
  <si>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</si>
  <si>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</si>
  <si>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</si>
  <si>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</si>
  <si>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</si>
  <si>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</si>
  <si>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</si>
  <si>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</si>
  <si>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</si>
  <si>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</si>
  <si>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</si>
  <si>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</si>
  <si>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</si>
  <si>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</si>
  <si>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</si>
  <si>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</si>
  <si>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</si>
  <si>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</si>
  <si>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</si>
  <si>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</si>
  <si>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</si>
  <si>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</si>
  <si>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</si>
  <si>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</si>
  <si>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</si>
  <si>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</si>
  <si>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</si>
  <si>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</si>
  <si>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</si>
  <si>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</si>
  <si>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</si>
  <si>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</si>
  <si>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</si>
  <si>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</si>
  <si>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</si>
  <si>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</si>
  <si>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</si>
  <si>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</si>
  <si>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</si>
  <si>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</si>
  <si>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</si>
  <si>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</si>
  <si>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</si>
  <si>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</si>
  <si>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</si>
  <si>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</si>
  <si>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</si>
  <si>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</si>
  <si>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</si>
  <si>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</si>
  <si>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</si>
  <si>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</si>
  <si>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</si>
  <si>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</si>
  <si>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</si>
  <si>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</si>
  <si>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</si>
  <si>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</si>
  <si>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</si>
  <si>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</si>
  <si>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</si>
  <si>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</si>
  <si>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</si>
  <si>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</si>
  <si>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</si>
  <si>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</si>
  <si>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</si>
  <si>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</si>
  <si>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</si>
  <si>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</si>
  <si>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</si>
  <si>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</si>
  <si>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</si>
  <si>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</si>
  <si>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</si>
  <si>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</si>
  <si>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</si>
  <si>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</si>
  <si>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</si>
  <si>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</si>
  <si>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</si>
  <si>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</si>
  <si>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</si>
  <si>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</si>
  <si>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</si>
  <si>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</si>
  <si>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</si>
  <si>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</si>
  <si>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</si>
  <si>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</si>
  <si>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</si>
  <si>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</si>
  <si>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</si>
  <si>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</si>
  <si>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</si>
  <si>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</si>
  <si>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</si>
  <si>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</si>
  <si>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</si>
  <si>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</si>
  <si>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</si>
  <si>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</si>
  <si>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</si>
  <si>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</si>
  <si>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</si>
  <si>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</si>
  <si>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</si>
  <si>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</si>
  <si>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</si>
  <si>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</si>
  <si>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</si>
  <si>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</si>
  <si>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</si>
  <si>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</si>
  <si>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</si>
  <si>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</si>
  <si>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</si>
  <si>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</si>
  <si>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</si>
  <si>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</si>
  <si>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</si>
  <si>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</si>
  <si>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</si>
  <si>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</si>
  <si>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</si>
  <si>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</si>
  <si>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</si>
  <si>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</si>
  <si>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</si>
  <si>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</si>
  <si>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</si>
  <si>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</si>
  <si>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</si>
  <si>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</si>
  <si>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</si>
  <si>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</si>
  <si>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</si>
  <si>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</si>
  <si>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</si>
  <si>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</si>
  <si>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</si>
  <si>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</si>
  <si>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</si>
  <si>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</si>
  <si>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</si>
  <si>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</si>
  <si>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</si>
  <si>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</si>
  <si>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</si>
  <si>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</si>
  <si>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</si>
  <si>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</si>
  <si>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</si>
  <si>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</si>
  <si>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</si>
  <si>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</si>
  <si>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</si>
  <si>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</si>
  <si>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</si>
  <si>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</si>
  <si>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</si>
  <si>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</si>
  <si>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</si>
  <si>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</si>
  <si>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</si>
  <si>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</si>
  <si>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</si>
  <si>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</si>
  <si>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</si>
  <si>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</si>
  <si>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</si>
  <si>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</si>
  <si>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</si>
  <si>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</si>
  <si>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</si>
  <si>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</si>
  <si>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</si>
  <si>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</si>
  <si>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</si>
  <si>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</si>
  <si>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</si>
  <si>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</si>
  <si>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</si>
  <si>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</si>
  <si>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</si>
  <si>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</si>
  <si>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</si>
  <si>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</si>
  <si>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</si>
  <si>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</si>
  <si>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</si>
  <si>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</si>
  <si>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</si>
  <si>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</si>
  <si>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</si>
  <si>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</si>
  <si>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</si>
  <si>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</si>
  <si>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</si>
  <si>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</si>
  <si>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</si>
  <si>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</si>
  <si>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</si>
  <si>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</si>
  <si>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</si>
  <si>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</si>
  <si>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</si>
  <si>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</si>
  <si>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</si>
  <si>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</si>
  <si>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</si>
  <si>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</si>
  <si>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</si>
  <si>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</si>
  <si>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</si>
  <si>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</si>
  <si>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</si>
  <si>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</si>
  <si>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</si>
  <si>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</si>
  <si>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</si>
  <si>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</si>
  <si>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</si>
  <si>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</si>
  <si>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</si>
  <si>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</si>
  <si>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</si>
  <si>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</si>
  <si>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</si>
  <si>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</si>
  <si>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</si>
  <si>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</si>
  <si>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</si>
  <si>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</si>
  <si>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</si>
  <si>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</si>
  <si>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</si>
  <si>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</si>
  <si>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</si>
  <si>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</si>
  <si>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</si>
  <si>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</si>
  <si>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</si>
  <si>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</si>
  <si>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</si>
  <si>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</si>
  <si>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</si>
  <si>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</si>
  <si>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</si>
  <si>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</si>
  <si>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</si>
  <si>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</si>
  <si>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</si>
  <si>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</si>
  <si>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</si>
  <si>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</si>
  <si>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</si>
  <si>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</si>
  <si>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</si>
  <si>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</si>
  <si>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</si>
  <si>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</si>
  <si>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</si>
  <si>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</si>
  <si>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</si>
  <si>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</si>
  <si>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</si>
  <si>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</si>
  <si>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</si>
  <si>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</si>
  <si>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</si>
  <si>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</si>
  <si>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</si>
  <si>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</si>
  <si>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</si>
  <si>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</si>
  <si>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</si>
  <si>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</si>
  <si>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</si>
  <si>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</si>
  <si>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</si>
  <si>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</si>
  <si>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</si>
  <si>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</si>
  <si>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</si>
  <si>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</si>
  <si>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</si>
  <si>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</si>
  <si>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</si>
  <si>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</si>
  <si>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</si>
  <si>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</si>
  <si>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</si>
  <si>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</si>
  <si>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</si>
  <si>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</si>
  <si>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</si>
  <si>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</si>
  <si>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</si>
  <si>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</si>
  <si>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</si>
  <si>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</si>
  <si>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</si>
  <si>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</si>
  <si>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</si>
  <si>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</si>
  <si>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</si>
  <si>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</si>
  <si>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</si>
  <si>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</si>
  <si>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</si>
  <si>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</si>
  <si>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</si>
  <si>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</si>
  <si>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</si>
  <si>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</si>
  <si>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</si>
  <si>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</si>
  <si>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</si>
  <si>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</si>
  <si>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</si>
  <si>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</si>
  <si>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</si>
  <si>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</si>
  <si>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</si>
  <si>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</si>
  <si>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</si>
  <si>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</si>
  <si>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</si>
  <si>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</si>
  <si>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</si>
  <si>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</si>
  <si>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</si>
  <si>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</si>
  <si>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</si>
  <si>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</si>
  <si>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</si>
  <si>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</si>
  <si>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</si>
  <si>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</si>
  <si>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</si>
  <si>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</si>
  <si>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</si>
  <si>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</si>
  <si>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</si>
  <si>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</si>
  <si>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</si>
  <si>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</si>
  <si>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</si>
  <si>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</si>
  <si>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</si>
  <si>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</si>
  <si>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</si>
  <si>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</si>
  <si>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</si>
  <si>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</si>
  <si>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</si>
  <si>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</si>
  <si>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</si>
  <si>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</si>
  <si>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</si>
  <si>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</si>
  <si>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</si>
  <si>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</si>
  <si>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</si>
  <si>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</si>
  <si>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</si>
  <si>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</si>
  <si>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</si>
  <si>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</si>
  <si>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</si>
  <si>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</si>
  <si>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</si>
  <si>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</si>
  <si>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</si>
  <si>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</si>
  <si>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</si>
  <si>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</si>
  <si>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</si>
  <si>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</si>
  <si>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</si>
  <si>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</si>
  <si>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</si>
  <si>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</si>
  <si>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</si>
  <si>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</si>
  <si>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</si>
  <si>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</si>
  <si>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</si>
  <si>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</si>
  <si>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</si>
  <si>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</si>
  <si>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</si>
  <si>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</si>
  <si>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</si>
  <si>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</si>
  <si>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</si>
  <si>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</si>
  <si>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</si>
  <si>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</si>
  <si>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</si>
  <si>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</si>
  <si>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</si>
  <si>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</si>
  <si>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</si>
  <si>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</si>
  <si>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</si>
  <si>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</si>
  <si>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</si>
  <si>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</si>
  <si>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</si>
  <si>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</si>
  <si>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</si>
  <si>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</si>
  <si>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</si>
  <si>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</si>
  <si>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</si>
  <si>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</si>
  <si>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</si>
  <si>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</si>
  <si>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</si>
  <si>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</si>
  <si>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</si>
  <si>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</si>
  <si>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</si>
  <si>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</si>
  <si>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</si>
  <si>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</si>
  <si>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</si>
  <si>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</si>
  <si>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</si>
  <si>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</si>
  <si>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</si>
  <si>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</si>
  <si>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</si>
  <si>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</si>
  <si>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</si>
  <si>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</si>
  <si>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</si>
  <si>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</si>
  <si>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</si>
  <si>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</si>
  <si>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</si>
  <si>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</si>
  <si>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</si>
  <si>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</si>
  <si>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</si>
  <si>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</si>
  <si>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</si>
  <si>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</si>
  <si>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</si>
  <si>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</si>
  <si>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</si>
  <si>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</si>
  <si>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</si>
  <si>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</si>
  <si>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</si>
  <si>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</si>
  <si>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</si>
  <si>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</si>
  <si>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</si>
  <si>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</si>
  <si>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</si>
  <si>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</si>
  <si>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</si>
  <si>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</si>
  <si>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</si>
  <si>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</si>
  <si>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</si>
  <si>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</si>
  <si>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</si>
  <si>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</si>
  <si>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</si>
  <si>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</si>
  <si>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</si>
  <si>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</si>
  <si>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</si>
  <si>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</si>
  <si>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</si>
  <si>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</si>
  <si>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</si>
  <si>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</si>
  <si>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</si>
  <si>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</si>
  <si>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</si>
  <si>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</si>
  <si>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</si>
  <si>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</si>
  <si>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</si>
  <si>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</si>
  <si>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</si>
  <si>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</si>
  <si>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</si>
  <si>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</si>
  <si>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</si>
  <si>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</si>
  <si>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</si>
  <si>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</si>
  <si>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</si>
  <si>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</si>
  <si>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</si>
  <si>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</si>
  <si>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</si>
  <si>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</si>
  <si>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</si>
  <si>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</si>
  <si>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</si>
  <si>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</si>
  <si>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</si>
  <si>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</si>
  <si>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</si>
  <si>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</si>
  <si>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</si>
  <si>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</si>
  <si>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</si>
  <si>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</si>
  <si>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</si>
  <si>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</si>
  <si>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</si>
  <si>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</si>
  <si>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</si>
  <si>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</si>
  <si>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</si>
  <si>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</si>
  <si>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</si>
  <si>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</si>
  <si>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</si>
  <si>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</si>
  <si>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</si>
  <si>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</si>
  <si>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</si>
  <si>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</si>
  <si>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</si>
  <si>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</si>
  <si>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</si>
  <si>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</si>
  <si>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</si>
  <si>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</si>
  <si>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</si>
  <si>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</si>
  <si>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</si>
  <si>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</si>
  <si>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</si>
  <si>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</si>
  <si>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</si>
  <si>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</si>
  <si>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</si>
  <si>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</si>
  <si>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</si>
  <si>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</si>
  <si>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</si>
  <si>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</si>
  <si>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</si>
  <si>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</si>
  <si>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</si>
  <si>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</si>
  <si>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</si>
  <si>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</si>
  <si>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</si>
  <si>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</si>
  <si>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</si>
  <si>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</si>
  <si>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</si>
  <si>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</si>
  <si>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</si>
  <si>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</si>
  <si>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</si>
  <si>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</si>
  <si>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</si>
  <si>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</si>
  <si>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</si>
  <si>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</si>
  <si>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</si>
  <si>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</si>
  <si>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</si>
  <si>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</si>
  <si>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</si>
  <si>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</si>
  <si>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</si>
  <si>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</si>
  <si>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</si>
  <si>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</si>
  <si>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</si>
  <si>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</si>
  <si>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</si>
  <si>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</si>
  <si>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</si>
  <si>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</si>
  <si>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</si>
  <si>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</si>
  <si>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</si>
  <si>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</si>
  <si>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</si>
  <si>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</si>
  <si>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</si>
  <si>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</si>
  <si>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</si>
  <si>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</si>
  <si>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</si>
  <si>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</si>
  <si>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</si>
  <si>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</si>
  <si>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</si>
  <si>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</si>
  <si>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</si>
  <si>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</si>
  <si>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</si>
  <si>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</si>
  <si>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</si>
  <si>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</si>
  <si>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</si>
  <si>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</si>
  <si>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</si>
  <si>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</si>
  <si>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</si>
  <si>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</si>
  <si>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</si>
  <si>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</si>
  <si>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</si>
  <si>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</si>
  <si>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</si>
  <si>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</si>
  <si>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</si>
  <si>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</si>
  <si>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</si>
  <si>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</si>
  <si>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</si>
  <si>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</si>
  <si>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</si>
  <si>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</si>
  <si>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</si>
  <si>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</si>
  <si>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</si>
  <si>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</si>
  <si>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</si>
  <si>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</si>
  <si>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</si>
  <si>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</si>
  <si>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</si>
  <si>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</si>
  <si>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</si>
  <si>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</si>
  <si>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</si>
  <si>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</si>
  <si>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</si>
  <si>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</si>
  <si>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</si>
  <si>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</si>
  <si>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</si>
  <si>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</si>
  <si>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</si>
  <si>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</si>
  <si>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</si>
  <si>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</si>
  <si>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</si>
  <si>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</si>
  <si>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</si>
  <si>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</si>
  <si>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</si>
  <si>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</si>
  <si>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</si>
  <si>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</si>
  <si>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</si>
  <si>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</si>
  <si>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</si>
  <si>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</si>
  <si>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</si>
  <si>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</si>
  <si>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</si>
  <si>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</si>
  <si>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</si>
  <si>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</si>
  <si>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</si>
  <si>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</si>
  <si>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</si>
  <si>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</si>
  <si>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</si>
  <si>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</si>
  <si>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</si>
  <si>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</si>
  <si>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</si>
  <si>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</si>
  <si>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</si>
  <si>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</si>
  <si>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</si>
  <si>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</si>
  <si>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</si>
  <si>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</si>
  <si>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</si>
  <si>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</si>
  <si>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</si>
  <si>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</si>
  <si>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</si>
  <si>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</si>
  <si>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</si>
  <si>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</si>
  <si>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</si>
  <si>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</si>
  <si>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</si>
  <si>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</si>
  <si>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</si>
  <si>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</si>
  <si>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</si>
  <si>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</si>
  <si>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</si>
  <si>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</si>
  <si>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</si>
  <si>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</si>
  <si>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</si>
  <si>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</si>
  <si>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</si>
  <si>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</si>
  <si>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</si>
  <si>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</si>
  <si>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</si>
  <si>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</si>
  <si>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</si>
  <si>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</si>
  <si>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</si>
  <si>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</si>
  <si>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</si>
  <si>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</si>
  <si>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</si>
  <si>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</si>
  <si>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</si>
  <si>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</si>
  <si>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</si>
  <si>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</si>
  <si>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</si>
  <si>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</si>
  <si>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</si>
  <si>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</si>
  <si>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</si>
  <si>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</si>
  <si>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</si>
  <si>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</si>
  <si>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</si>
  <si>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</si>
  <si>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</si>
  <si>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</si>
  <si>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</si>
  <si>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</si>
  <si>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</si>
  <si>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</si>
  <si>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</si>
  <si>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</si>
  <si>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</si>
  <si>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</si>
  <si>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</si>
  <si>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</si>
  <si>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</si>
  <si>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</si>
  <si>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</si>
  <si>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</si>
  <si>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</si>
  <si>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</si>
  <si>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</si>
  <si>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</si>
  <si>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</si>
  <si>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</si>
  <si>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</si>
  <si>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</si>
  <si>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</si>
  <si>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</si>
  <si>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</si>
  <si>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</si>
  <si>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</si>
  <si>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</si>
  <si>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</si>
  <si>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</si>
  <si>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</si>
  <si>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</si>
  <si>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</si>
  <si>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</si>
  <si>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</si>
  <si>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</si>
  <si>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</si>
  <si>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</si>
  <si>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</si>
  <si>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</si>
  <si>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</si>
  <si>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</si>
  <si>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</si>
  <si>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</si>
  <si>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</si>
  <si>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</si>
  <si>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</si>
  <si>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</si>
  <si>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</si>
  <si>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</si>
  <si>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</si>
  <si>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</si>
  <si>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</si>
  <si>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</si>
  <si>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</si>
  <si>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</si>
  <si>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</si>
  <si>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</si>
  <si>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</si>
  <si>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</si>
  <si>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</si>
  <si>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</si>
  <si>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</si>
  <si>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</si>
  <si>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</si>
  <si>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</si>
  <si>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</si>
  <si>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</si>
  <si>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</si>
  <si>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</si>
  <si>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</si>
  <si>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</si>
  <si>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</si>
  <si>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</si>
  <si>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</si>
  <si>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</si>
  <si>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</si>
  <si>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</si>
  <si>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</si>
  <si>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</si>
  <si>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</si>
  <si>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</si>
  <si>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</si>
  <si>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</si>
  <si>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</si>
  <si>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</si>
  <si>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</si>
  <si>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</si>
  <si>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</si>
  <si>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</si>
  <si>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</si>
  <si>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</si>
  <si>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</si>
  <si>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</si>
  <si>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</si>
  <si>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</si>
  <si>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</si>
  <si>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</si>
  <si>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</si>
  <si>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</si>
  <si>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</si>
  <si>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</si>
  <si>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</si>
  <si>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</si>
  <si>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</si>
  <si>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</si>
  <si>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</si>
  <si>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</si>
  <si>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</si>
  <si>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</si>
  <si>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</si>
  <si>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</si>
  <si>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</si>
  <si>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</si>
  <si>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</si>
  <si>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</si>
  <si>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</si>
  <si>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</si>
  <si>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</si>
  <si>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</si>
  <si>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</si>
  <si>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</si>
  <si>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</si>
  <si>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</si>
  <si>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</si>
  <si>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</si>
  <si>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</si>
  <si>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</si>
  <si>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</si>
  <si>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</si>
  <si>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</si>
  <si>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</si>
  <si>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</si>
  <si>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</si>
  <si>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</si>
  <si>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</si>
  <si>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</si>
  <si>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</si>
  <si>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</si>
  <si>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</si>
  <si>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</si>
  <si>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</si>
  <si>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</si>
  <si>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</si>
  <si>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</si>
  <si>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</si>
  <si>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</si>
  <si>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</si>
  <si>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</si>
  <si>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</si>
  <si>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</si>
  <si>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</si>
  <si>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</si>
  <si>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</si>
  <si>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</si>
  <si>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</si>
  <si>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</si>
  <si>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</si>
  <si>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</si>
  <si>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</si>
  <si>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</si>
  <si>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</si>
  <si>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</si>
  <si>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</si>
  <si>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</si>
  <si>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</si>
  <si>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</si>
  <si>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</si>
  <si>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</si>
  <si>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</si>
  <si>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</si>
  <si>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</si>
  <si>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</si>
  <si>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</si>
  <si>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</si>
  <si>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</si>
  <si>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</si>
  <si>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</si>
  <si>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</si>
  <si>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</si>
  <si>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</si>
  <si>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</si>
  <si>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</si>
  <si>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</si>
  <si>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</si>
  <si>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</si>
  <si>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</si>
  <si>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</si>
  <si>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</si>
  <si>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</si>
  <si>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</si>
  <si>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</si>
  <si>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</si>
  <si>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</si>
  <si>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</si>
  <si>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</si>
  <si>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</si>
  <si>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</si>
  <si>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</si>
  <si>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</si>
  <si>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</si>
  <si>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</si>
  <si>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</si>
  <si>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</si>
  <si>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</si>
  <si>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</si>
  <si>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</si>
  <si>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</si>
  <si>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</si>
  <si>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</si>
  <si>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</si>
  <si>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</si>
  <si>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</si>
  <si>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</si>
  <si>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</si>
  <si>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</si>
  <si>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</si>
  <si>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</si>
  <si>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</si>
  <si>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</si>
  <si>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</si>
  <si>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</si>
  <si>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</si>
  <si>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</si>
  <si>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</si>
  <si>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</si>
  <si>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</si>
  <si>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</si>
  <si>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</si>
  <si>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</si>
  <si>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</si>
  <si>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</si>
  <si>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</si>
  <si>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</si>
  <si>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</si>
  <si>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</si>
  <si>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</si>
  <si>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</si>
  <si>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</si>
  <si>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</si>
  <si>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</si>
  <si>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</si>
  <si>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</si>
  <si>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</si>
  <si>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</si>
  <si>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</si>
  <si>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</si>
  <si>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</si>
  <si>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</si>
  <si>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</si>
  <si>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</si>
  <si>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</si>
  <si>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</si>
  <si>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</si>
  <si>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</si>
  <si>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</si>
  <si>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</si>
  <si>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</si>
  <si>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</si>
  <si>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</si>
  <si>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</si>
  <si>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</si>
  <si>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</si>
  <si>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</si>
  <si>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</si>
  <si>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</si>
  <si>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</si>
  <si>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</si>
  <si>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</si>
  <si>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</si>
  <si>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</si>
  <si>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</si>
  <si>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</si>
  <si>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</si>
  <si>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</si>
  <si>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</si>
  <si>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</si>
  <si>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</si>
  <si>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</si>
  <si>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</si>
  <si>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</si>
  <si>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</si>
  <si>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</si>
  <si>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</si>
  <si>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</si>
  <si>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</si>
  <si>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</si>
  <si>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</si>
  <si>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</si>
  <si>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</si>
  <si>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</si>
  <si>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</si>
  <si>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</si>
  <si>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</si>
  <si>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</si>
  <si>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</si>
  <si>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</si>
  <si>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</si>
  <si>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</si>
  <si>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</si>
  <si>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</si>
  <si>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</si>
  <si>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</si>
  <si>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</si>
  <si>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</si>
  <si>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</si>
  <si>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</si>
  <si>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</si>
  <si>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</si>
  <si>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</si>
  <si>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</si>
  <si>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</si>
  <si>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</si>
  <si>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</si>
  <si>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</si>
  <si>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</si>
  <si>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</si>
  <si>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</si>
  <si>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</si>
  <si>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</si>
  <si>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</si>
  <si>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</si>
  <si>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</si>
  <si>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</si>
  <si>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</si>
  <si>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</si>
  <si>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</si>
  <si>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</si>
  <si>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</si>
  <si>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</si>
  <si>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</si>
  <si>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</si>
  <si>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</si>
  <si>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</si>
  <si>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</si>
  <si>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</si>
  <si>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</si>
  <si>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</si>
  <si>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</si>
  <si>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</si>
  <si>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</si>
  <si>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</si>
  <si>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</si>
  <si>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</si>
  <si>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</si>
  <si>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</si>
  <si>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</si>
  <si>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</si>
  <si>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</si>
  <si>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</si>
  <si>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</si>
  <si>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</si>
  <si>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</si>
  <si>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</si>
  <si>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</si>
  <si>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</si>
  <si>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</si>
  <si>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</si>
  <si>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</si>
  <si>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</si>
  <si>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</si>
  <si>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</si>
  <si>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</si>
  <si>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</si>
  <si>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</si>
  <si>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</si>
  <si>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</si>
  <si>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</si>
  <si>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</si>
  <si>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</si>
  <si>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</si>
  <si>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</si>
  <si>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</si>
  <si>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</si>
  <si>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</si>
  <si>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</si>
  <si>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</si>
  <si>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</si>
  <si>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</si>
  <si>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</si>
  <si>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</si>
  <si>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</si>
  <si>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</si>
  <si>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</si>
  <si>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</si>
  <si>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</si>
  <si>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</si>
  <si>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</si>
  <si>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</si>
  <si>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</si>
  <si>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</si>
  <si>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</si>
  <si>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</si>
  <si>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</si>
  <si>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</si>
  <si>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</si>
  <si>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</si>
  <si>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</si>
  <si>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</si>
  <si>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</si>
  <si>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</si>
  <si>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</si>
  <si>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</si>
  <si>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</si>
  <si>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</si>
  <si>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</si>
  <si>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</si>
  <si>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</si>
  <si>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</si>
  <si>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</si>
  <si>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</si>
  <si>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</si>
  <si>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</si>
  <si>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</si>
  <si>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</si>
  <si>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</si>
  <si>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</si>
  <si>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</si>
  <si>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</si>
  <si>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</si>
  <si>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</si>
  <si>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</si>
  <si>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</si>
  <si>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</si>
  <si>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</si>
  <si>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</si>
  <si>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</si>
  <si>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</si>
  <si>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</si>
  <si>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</si>
  <si>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</si>
  <si>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</si>
  <si>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</si>
  <si>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</si>
  <si>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</si>
  <si>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</si>
  <si>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</si>
  <si>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</si>
  <si>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</si>
  <si>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</si>
  <si>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</si>
  <si>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</si>
  <si>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</si>
  <si>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</si>
  <si>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</si>
  <si>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</si>
  <si>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</si>
  <si>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</si>
  <si>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</si>
  <si>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</si>
  <si>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</si>
  <si>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</si>
  <si>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</si>
  <si>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</si>
  <si>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</si>
  <si>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</si>
  <si>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</si>
  <si>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</si>
  <si>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</si>
  <si>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</si>
  <si>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</si>
  <si>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</si>
  <si>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</si>
  <si>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</si>
  <si>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</si>
  <si>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</si>
  <si>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</si>
  <si>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</si>
  <si>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</si>
  <si>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</si>
  <si>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</si>
  <si>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</si>
  <si>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</si>
  <si>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</si>
  <si>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</si>
  <si>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</si>
  <si>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</si>
  <si>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</si>
  <si>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</si>
  <si>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</si>
  <si>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</si>
  <si>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</si>
  <si>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</si>
  <si>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</si>
  <si>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</si>
  <si>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</si>
  <si>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</si>
  <si>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</si>
  <si>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</si>
  <si>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</si>
  <si>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</si>
  <si>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</si>
  <si>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</si>
  <si>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</si>
  <si>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</si>
  <si>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</si>
  <si>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</si>
  <si>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</si>
  <si>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</si>
  <si>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</si>
  <si>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</si>
  <si>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</si>
  <si>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</si>
  <si>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</si>
  <si>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</si>
  <si>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</si>
  <si>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</si>
  <si>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</si>
  <si>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</si>
  <si>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</si>
  <si>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</si>
  <si>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</si>
  <si>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</si>
  <si>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</si>
  <si>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</si>
  <si>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</si>
  <si>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</si>
  <si>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</si>
  <si>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</si>
  <si>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</si>
  <si>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</si>
  <si>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</si>
  <si>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</si>
  <si>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</si>
  <si>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</si>
  <si>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</si>
  <si>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</si>
  <si>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</si>
  <si>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</si>
  <si>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</si>
  <si>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</si>
  <si>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</si>
  <si>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</si>
  <si>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</si>
  <si>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</si>
  <si>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</si>
  <si>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</si>
  <si>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</si>
  <si>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</si>
  <si>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</si>
  <si>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</si>
  <si>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</si>
  <si>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</si>
  <si>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</si>
  <si>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</si>
  <si>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</si>
  <si>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</si>
  <si>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</si>
  <si>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</si>
  <si>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</si>
  <si>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</si>
  <si>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</si>
  <si>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</si>
  <si>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</si>
  <si>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</si>
  <si>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</si>
  <si>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</si>
  <si>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</si>
  <si>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</si>
  <si>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</si>
  <si>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</si>
  <si>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</si>
  <si>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</si>
  <si>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</si>
  <si>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</si>
  <si>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</si>
  <si>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</si>
  <si>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</si>
  <si>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</si>
  <si>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</si>
  <si>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</si>
  <si>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</si>
  <si>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</si>
  <si>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</si>
  <si>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</si>
  <si>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</si>
  <si>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</si>
  <si>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</si>
  <si>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</si>
  <si>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</si>
  <si>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</si>
  <si>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</si>
  <si>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</si>
  <si>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</si>
  <si>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</si>
  <si>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</si>
  <si>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</si>
  <si>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</si>
  <si>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</si>
  <si>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</si>
  <si>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</si>
  <si>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</si>
  <si>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</si>
  <si>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</si>
  <si>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</si>
  <si>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</si>
  <si>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</si>
  <si>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</si>
  <si>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</si>
  <si>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</si>
  <si>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</si>
  <si>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</si>
  <si>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</si>
  <si>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</si>
  <si>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</si>
  <si>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</si>
  <si>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</si>
  <si>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</si>
  <si>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</si>
  <si>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</si>
  <si>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</si>
  <si>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</si>
  <si>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</si>
  <si>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</si>
  <si>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</si>
  <si>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</si>
  <si>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</si>
  <si>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</si>
  <si>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</si>
  <si>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</si>
  <si>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</si>
  <si>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</si>
  <si>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</si>
  <si>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</si>
  <si>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</si>
  <si>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</si>
  <si>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</si>
  <si>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</si>
  <si>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</si>
  <si>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</si>
  <si>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</si>
  <si>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</si>
  <si>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</si>
  <si>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</si>
  <si>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</si>
  <si>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</si>
  <si>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</si>
  <si>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</si>
  <si>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</si>
  <si>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</si>
  <si>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</si>
  <si>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</si>
  <si>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</si>
  <si>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</si>
  <si>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</si>
  <si>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</si>
  <si>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</si>
  <si>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</si>
  <si>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</si>
  <si>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</si>
  <si>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</si>
  <si>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</si>
  <si>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</si>
  <si>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</si>
  <si>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</si>
  <si>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</si>
  <si>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</si>
  <si>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</si>
  <si>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</si>
  <si>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</si>
  <si>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</si>
  <si>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</si>
  <si>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</si>
  <si>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</si>
  <si>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</si>
  <si>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</si>
  <si>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</si>
  <si>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</si>
  <si>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</si>
  <si>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</si>
  <si>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</si>
  <si>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</si>
  <si>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</si>
  <si>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</si>
  <si>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</si>
  <si>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</si>
  <si>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</si>
  <si>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</si>
  <si>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</si>
  <si>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</si>
  <si>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</si>
  <si>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</si>
  <si>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</si>
  <si>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</si>
  <si>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</si>
  <si>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</si>
  <si>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</si>
  <si>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</si>
  <si>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</si>
  <si>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</si>
  <si>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</si>
  <si>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</si>
  <si>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</si>
  <si>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</si>
  <si>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</si>
  <si>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</si>
  <si>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</si>
  <si>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</si>
  <si>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</si>
  <si>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</si>
  <si>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</si>
  <si>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</si>
  <si>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</si>
  <si>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</si>
  <si>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</si>
  <si>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</si>
  <si>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</si>
  <si>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</si>
  <si>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</si>
  <si>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</si>
  <si>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</si>
  <si>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</si>
  <si>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</si>
  <si>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</si>
  <si>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</si>
  <si>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</si>
  <si>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</si>
  <si>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</si>
  <si>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</si>
  <si>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</si>
  <si>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</si>
  <si>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</si>
  <si>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</si>
  <si>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</si>
  <si>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</si>
  <si>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</si>
  <si>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</si>
  <si>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</si>
  <si>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</si>
  <si>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</si>
  <si>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</si>
  <si>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</si>
  <si>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</si>
  <si>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</si>
  <si>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</si>
  <si>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</si>
  <si>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</si>
  <si>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</si>
  <si>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</si>
  <si>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</si>
  <si>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</si>
  <si>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</si>
  <si>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</si>
  <si>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</si>
  <si>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</si>
  <si>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</si>
  <si>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</si>
  <si>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</si>
  <si>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</si>
  <si>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</si>
  <si>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</si>
  <si>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</si>
  <si>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</si>
  <si>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</si>
  <si>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</si>
  <si>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</si>
  <si>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</si>
  <si>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</si>
  <si>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</si>
  <si>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</si>
  <si>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</si>
  <si>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</si>
  <si>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</si>
  <si>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</si>
  <si>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</si>
  <si>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</si>
  <si>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</si>
  <si>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</si>
  <si>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</si>
  <si>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</si>
  <si>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</si>
  <si>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</si>
  <si>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</si>
  <si>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</si>
  <si>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</si>
  <si>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</si>
  <si>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</si>
  <si>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</si>
  <si>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</si>
  <si>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</si>
  <si>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</si>
  <si>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</si>
  <si>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</si>
  <si>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</si>
  <si>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</si>
  <si>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</si>
  <si>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</si>
  <si>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</si>
  <si>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</si>
  <si>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</si>
  <si>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</si>
  <si>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</si>
  <si>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</si>
  <si>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</si>
  <si>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</si>
  <si>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</si>
  <si>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</si>
  <si>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</si>
  <si>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</si>
  <si>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</si>
  <si>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</si>
  <si>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</si>
  <si>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</si>
  <si>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</si>
  <si>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</si>
  <si>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</si>
  <si>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</si>
  <si>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</si>
  <si>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</si>
  <si>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</si>
  <si>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</si>
  <si>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</si>
  <si>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</si>
  <si>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</si>
  <si>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</si>
  <si>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</si>
  <si>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</si>
  <si>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</si>
  <si>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</si>
  <si>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</si>
  <si>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</si>
  <si>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</si>
  <si>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</si>
  <si>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</si>
  <si>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</si>
  <si>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</si>
  <si>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</si>
  <si>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</si>
  <si>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</si>
  <si>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</si>
  <si>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</si>
  <si>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</si>
  <si>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</si>
  <si>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</si>
  <si>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</si>
  <si>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</si>
  <si>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</si>
  <si>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</si>
  <si>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</si>
  <si>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</si>
  <si>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</si>
  <si>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</si>
  <si>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</si>
  <si>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</si>
  <si>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</si>
  <si>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</si>
  <si>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</si>
  <si>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</si>
  <si>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</si>
  <si>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</si>
  <si>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</si>
  <si>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</si>
  <si>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</si>
  <si>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</si>
  <si>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</si>
  <si>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</si>
  <si>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</si>
  <si>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</si>
  <si>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</si>
  <si>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</si>
  <si>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</si>
  <si>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</si>
  <si>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</si>
  <si>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</si>
  <si>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</si>
  <si>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</si>
  <si>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</si>
  <si>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</si>
  <si>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</si>
  <si>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</si>
  <si>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</si>
  <si>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</si>
  <si>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</si>
  <si>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</si>
  <si>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</si>
  <si>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</si>
  <si>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</si>
  <si>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</si>
  <si>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</si>
  <si>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</si>
  <si>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</si>
  <si>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</si>
  <si>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</si>
  <si>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</si>
  <si>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</si>
  <si>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</si>
  <si>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</si>
  <si>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</si>
  <si>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</si>
  <si>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</si>
  <si>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</si>
  <si>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</si>
  <si>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</si>
  <si>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</si>
  <si>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</si>
  <si>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</si>
  <si>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</si>
  <si>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</si>
  <si>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</si>
  <si>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</si>
  <si>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</si>
  <si>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</si>
  <si>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</si>
  <si>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</si>
  <si>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</si>
  <si>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</si>
  <si>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</si>
  <si>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</si>
  <si>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</si>
  <si>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</si>
  <si>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</si>
  <si>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</si>
  <si>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</si>
  <si>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</si>
  <si>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</si>
  <si>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</si>
  <si>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</si>
  <si>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</si>
  <si>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</si>
  <si>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</si>
  <si>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</si>
  <si>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</si>
  <si>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</si>
  <si>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</si>
  <si>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</si>
  <si>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</si>
  <si>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</si>
  <si>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</si>
  <si>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</si>
  <si>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</si>
  <si>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</si>
  <si>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</si>
  <si>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</si>
  <si>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</si>
  <si>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</si>
  <si>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</si>
  <si>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</si>
  <si>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</si>
  <si>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</si>
  <si>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</si>
  <si>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</si>
  <si>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</si>
  <si>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</si>
  <si>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</si>
  <si>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</si>
  <si>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</si>
  <si>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</si>
  <si>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</si>
  <si>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</si>
  <si>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</si>
  <si>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</si>
  <si>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</si>
  <si>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</si>
  <si>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</si>
  <si>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</si>
  <si>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</si>
  <si>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</si>
  <si>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</si>
  <si>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</si>
  <si>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</si>
  <si>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</si>
  <si>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</si>
  <si>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</si>
  <si>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</si>
  <si>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</si>
  <si>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</si>
  <si>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</si>
  <si>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</si>
  <si>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</si>
  <si>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</si>
  <si>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</si>
  <si>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</si>
  <si>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</si>
  <si>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</si>
  <si>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</si>
  <si>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</si>
  <si>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</si>
  <si>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</si>
  <si>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</si>
  <si>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</si>
  <si>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</si>
  <si>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</si>
  <si>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</si>
  <si>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</si>
  <si>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</si>
  <si>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</si>
  <si>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</si>
  <si>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</si>
  <si>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</si>
  <si>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</si>
  <si>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</si>
  <si>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</si>
  <si>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</si>
  <si>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</si>
  <si>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</si>
  <si>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</si>
  <si>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</si>
  <si>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</si>
  <si>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</si>
  <si>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</si>
  <si>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</si>
  <si>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</si>
  <si>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</si>
  <si>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</si>
  <si>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</si>
  <si>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</si>
  <si>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</si>
  <si>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</si>
  <si>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</si>
  <si>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</si>
  <si>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</si>
  <si>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</si>
  <si>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</si>
  <si>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</si>
  <si>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</si>
  <si>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</si>
  <si>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</si>
  <si>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</si>
  <si>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</si>
  <si>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</si>
  <si>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</si>
  <si>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</si>
  <si>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</si>
  <si>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</si>
  <si>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</si>
  <si>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</si>
  <si>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</si>
  <si>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</si>
  <si>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</si>
  <si>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</si>
  <si>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</si>
  <si>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</si>
  <si>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</si>
  <si>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</si>
  <si>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</si>
  <si>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</si>
  <si>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</si>
  <si>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</si>
  <si>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</si>
  <si>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</si>
  <si>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</si>
  <si>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</si>
  <si>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</si>
  <si>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</si>
  <si>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</si>
  <si>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</si>
  <si>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</si>
  <si>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</si>
  <si>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</si>
  <si>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</si>
  <si>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</si>
  <si>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</si>
  <si>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</si>
  <si>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</si>
  <si>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</si>
  <si>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</si>
  <si>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</si>
  <si>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</si>
  <si>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</si>
  <si>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</si>
  <si>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</si>
  <si>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</si>
  <si>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</si>
  <si>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</si>
  <si>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</si>
  <si>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</si>
  <si>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</si>
  <si>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</si>
  <si>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</si>
  <si>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</si>
  <si>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</si>
  <si>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</si>
  <si>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</si>
  <si>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</si>
  <si>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</si>
  <si>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</si>
  <si>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</si>
  <si>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</si>
  <si>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</si>
  <si>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</si>
  <si>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</si>
  <si>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</si>
  <si>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</si>
  <si>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</si>
  <si>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</si>
  <si>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</si>
  <si>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</si>
  <si>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</si>
  <si>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</si>
  <si>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</si>
  <si>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</si>
  <si>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</si>
  <si>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</si>
  <si>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</si>
  <si>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</si>
  <si>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</si>
  <si>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</si>
  <si>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</si>
  <si>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</si>
  <si>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</si>
  <si>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</si>
  <si>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</si>
  <si>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</si>
  <si>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</si>
  <si>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</si>
  <si>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</si>
  <si>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</si>
  <si>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</si>
  <si>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</si>
  <si>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</si>
  <si>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</si>
  <si>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</si>
  <si>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</si>
  <si>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</si>
  <si>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</si>
  <si>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</si>
  <si>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</si>
  <si>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</si>
  <si>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</si>
  <si>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</si>
  <si>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</si>
  <si>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</si>
  <si>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</si>
  <si>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</si>
  <si>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</si>
  <si>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</si>
  <si>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</si>
  <si>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</si>
  <si>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</si>
  <si>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</si>
  <si>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</si>
  <si>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</si>
  <si>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</si>
  <si>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</si>
  <si>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</si>
  <si>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</si>
  <si>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</si>
  <si>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</si>
  <si>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</si>
  <si>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</si>
  <si>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</si>
  <si>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</si>
  <si>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</si>
  <si>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</si>
  <si>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</si>
  <si>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</si>
  <si>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</si>
  <si>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</si>
  <si>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</si>
  <si>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</si>
  <si>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</si>
  <si>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</si>
  <si>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</si>
  <si>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</si>
  <si>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</si>
  <si>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</si>
  <si>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</si>
  <si>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</si>
  <si>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</si>
  <si>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</si>
  <si>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</si>
  <si>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</si>
  <si>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</si>
  <si>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</si>
  <si>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</si>
  <si>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</si>
  <si>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</si>
  <si>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</si>
  <si>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</si>
  <si>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</si>
  <si>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</si>
  <si>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</si>
  <si>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</si>
  <si>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</si>
  <si>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</si>
  <si>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</si>
  <si>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</si>
  <si>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</si>
  <si>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</si>
  <si>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</si>
  <si>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</si>
  <si>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</si>
  <si>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</si>
  <si>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</si>
  <si>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</si>
  <si>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</si>
  <si>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</si>
  <si>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</si>
  <si>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</si>
  <si>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</si>
  <si>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</si>
  <si>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</si>
  <si>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</si>
  <si>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</si>
  <si>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</si>
  <si>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</si>
  <si>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</si>
  <si>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</si>
  <si>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</si>
  <si>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</si>
  <si>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</si>
  <si>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</si>
  <si>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</si>
  <si>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</si>
  <si>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</si>
  <si>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</si>
  <si>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</si>
  <si>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</si>
  <si>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</si>
  <si>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</si>
  <si>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</si>
  <si>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</si>
  <si>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</si>
  <si>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</si>
  <si>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</si>
  <si>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</si>
  <si>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</si>
  <si>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</si>
  <si>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</si>
  <si>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</si>
  <si>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</si>
  <si>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</si>
  <si>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</si>
  <si>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</si>
  <si>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</si>
  <si>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</si>
  <si>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</si>
  <si>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</si>
  <si>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</si>
  <si>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</si>
  <si>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</si>
  <si>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</si>
  <si>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</si>
  <si>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</si>
  <si>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</si>
  <si>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</si>
  <si>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</si>
  <si>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</si>
  <si>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</si>
  <si>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</si>
  <si>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</si>
  <si>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</si>
  <si>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</si>
  <si>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</si>
  <si>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</si>
  <si>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</si>
  <si>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</si>
  <si>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</si>
  <si>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</si>
  <si>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</si>
  <si>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</si>
  <si>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</si>
  <si>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</si>
  <si>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</si>
  <si>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</si>
  <si>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</si>
  <si>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</si>
  <si>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</si>
  <si>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</si>
  <si>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</si>
  <si>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</si>
  <si>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</si>
  <si>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</si>
  <si>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</si>
  <si>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</si>
  <si>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</si>
  <si>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</si>
  <si>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</si>
  <si>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</si>
  <si>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</si>
  <si>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</si>
  <si>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</si>
  <si>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</si>
  <si>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</si>
  <si>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</si>
  <si>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</si>
  <si>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</si>
  <si>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</si>
  <si>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</si>
  <si>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</si>
  <si>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</si>
  <si>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</si>
  <si>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</si>
  <si>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</si>
  <si>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</si>
  <si>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</si>
  <si>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</si>
  <si>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</si>
  <si>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</si>
  <si>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</si>
  <si>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</si>
  <si>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</si>
  <si>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</si>
  <si>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</si>
  <si>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</si>
  <si>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</si>
  <si>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</si>
  <si>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</si>
  <si>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</si>
  <si>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</si>
  <si>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</si>
  <si>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</si>
  <si>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</si>
  <si>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</si>
  <si>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</si>
  <si>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</si>
  <si>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</si>
  <si>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</si>
  <si>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</si>
  <si>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</si>
  <si>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</si>
  <si>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</si>
  <si>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</si>
  <si>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</si>
  <si>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</si>
  <si>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</si>
  <si>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</si>
  <si>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</si>
  <si>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</si>
  <si>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</si>
  <si>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</si>
  <si>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</si>
  <si>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</si>
  <si>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</si>
  <si>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</si>
  <si>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</si>
  <si>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</si>
  <si>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</si>
  <si>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</si>
  <si>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</si>
  <si>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</si>
  <si>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</si>
  <si>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</si>
  <si>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</si>
  <si>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</si>
  <si>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</si>
  <si>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</si>
  <si>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</si>
  <si>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</si>
  <si>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</si>
  <si>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</si>
  <si>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</si>
  <si>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</si>
  <si>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</si>
  <si>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</si>
  <si>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</si>
  <si>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</si>
  <si>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</si>
  <si>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</si>
  <si>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</si>
  <si>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</si>
  <si>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</si>
  <si>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</si>
  <si>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</si>
  <si>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</si>
  <si>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</si>
  <si>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</si>
  <si>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</si>
  <si>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</si>
  <si>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</si>
  <si>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</si>
  <si>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</si>
  <si>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</si>
  <si>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</si>
  <si>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</si>
  <si>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</si>
  <si>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</si>
  <si>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</si>
  <si>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</si>
  <si>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</si>
  <si>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</si>
  <si>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</si>
  <si>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</si>
  <si>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</si>
  <si>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</si>
  <si>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</si>
  <si>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</si>
  <si>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</si>
  <si>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</si>
  <si>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</si>
  <si>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</si>
  <si>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</si>
  <si>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</si>
  <si>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</si>
  <si>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</si>
  <si>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</si>
  <si>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</si>
  <si>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</si>
  <si>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</si>
  <si>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</si>
  <si>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</si>
  <si>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</si>
  <si>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</si>
  <si>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</si>
  <si>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</si>
  <si>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</si>
  <si>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</si>
  <si>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</si>
  <si>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</si>
  <si>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</si>
  <si>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</si>
  <si>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</si>
  <si>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</si>
  <si>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</si>
  <si>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</si>
  <si>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</si>
  <si>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</si>
  <si>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</si>
  <si>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</si>
  <si>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</si>
  <si>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</si>
  <si>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</si>
  <si>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</si>
  <si>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</si>
  <si>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</si>
  <si>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</si>
  <si>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</si>
  <si>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</si>
  <si>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</si>
  <si>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</si>
  <si>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</si>
  <si>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</si>
  <si>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</si>
  <si>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</si>
  <si>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</si>
  <si>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</si>
  <si>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</si>
  <si>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</si>
  <si>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</si>
  <si>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</si>
  <si>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</si>
  <si>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</si>
  <si>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</si>
  <si>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</si>
  <si>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</si>
  <si>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</si>
  <si>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</si>
  <si>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</si>
  <si>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</si>
  <si>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</si>
  <si>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</si>
  <si>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</si>
  <si>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</si>
  <si>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</si>
  <si>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</si>
  <si>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</si>
  <si>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</si>
  <si>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</si>
  <si>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</si>
  <si>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</si>
  <si>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</si>
  <si>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</si>
  <si>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</si>
  <si>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</si>
  <si>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</si>
  <si>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</si>
  <si>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</si>
  <si>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</si>
  <si>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</si>
  <si>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</si>
  <si>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</si>
  <si>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</si>
  <si>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</si>
  <si>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</si>
  <si>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</si>
  <si>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</si>
  <si>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</si>
  <si>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</si>
  <si>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</si>
  <si>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</si>
  <si>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</si>
  <si>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</si>
  <si>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</si>
  <si>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</si>
  <si>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</si>
  <si>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</si>
  <si>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</si>
  <si>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</si>
  <si>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</si>
  <si>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</si>
  <si>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</si>
  <si>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</si>
  <si>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</si>
  <si>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</si>
  <si>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</si>
  <si>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</si>
  <si>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</si>
  <si>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</si>
  <si>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</si>
  <si>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</si>
  <si>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</si>
  <si>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</si>
  <si>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</si>
  <si>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</si>
  <si>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</si>
  <si>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</si>
  <si>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</si>
  <si>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</si>
  <si>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</si>
  <si>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</si>
  <si>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</si>
  <si>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</si>
  <si>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</si>
  <si>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</si>
  <si>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</si>
  <si>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</si>
  <si>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</si>
  <si>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</si>
  <si>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</si>
  <si>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</si>
  <si>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</si>
  <si>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</si>
  <si>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</si>
  <si>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</si>
  <si>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</si>
  <si>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</si>
  <si>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</si>
  <si>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</si>
  <si>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</si>
  <si>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</si>
  <si>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</si>
  <si>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</si>
  <si>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</si>
  <si>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</si>
  <si>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</si>
  <si>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</si>
  <si>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</si>
  <si>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</si>
  <si>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</si>
  <si>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</si>
  <si>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</si>
  <si>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</si>
  <si>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</si>
  <si>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</si>
  <si>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</si>
  <si>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</si>
  <si>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</si>
  <si>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</si>
  <si>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</si>
  <si>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</si>
  <si>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</si>
  <si>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</si>
  <si>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</si>
  <si>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</si>
  <si>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</si>
  <si>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</si>
  <si>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</si>
  <si>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</si>
  <si>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</si>
  <si>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</si>
  <si>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</si>
  <si>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</si>
  <si>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</si>
  <si>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</si>
  <si>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</si>
  <si>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</si>
  <si>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</si>
  <si>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</si>
  <si>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</si>
  <si>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</si>
  <si>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</si>
  <si>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</si>
  <si>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</si>
  <si>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</si>
  <si>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</si>
  <si>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</si>
  <si>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</si>
  <si>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</si>
  <si>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</si>
  <si>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</si>
  <si>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</si>
  <si>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</si>
  <si>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</si>
  <si>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</si>
  <si>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</si>
  <si>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</si>
  <si>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</si>
  <si>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</si>
  <si>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</si>
  <si>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</si>
  <si>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</si>
  <si>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</si>
  <si>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</si>
  <si>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</si>
  <si>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</si>
  <si>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</si>
  <si>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</si>
  <si>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</si>
  <si>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</si>
  <si>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</si>
  <si>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</si>
  <si>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</si>
  <si>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</si>
  <si>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</si>
  <si>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</si>
  <si>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</si>
  <si>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</si>
  <si>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</si>
  <si>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</si>
  <si>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</si>
  <si>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</si>
  <si>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</si>
  <si>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</si>
  <si>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</si>
  <si>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</si>
  <si>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</si>
  <si>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</si>
  <si>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</si>
  <si>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</si>
  <si>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</si>
  <si>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</si>
  <si>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</si>
  <si>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</si>
  <si>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</si>
  <si>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</si>
  <si>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</si>
  <si>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</si>
  <si>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</si>
  <si>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</si>
  <si>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</si>
  <si>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</si>
  <si>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</si>
  <si>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</si>
  <si>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</si>
  <si>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</si>
  <si>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</si>
  <si>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</si>
  <si>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</si>
  <si>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</si>
  <si>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</si>
  <si>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</si>
  <si>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</si>
  <si>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</si>
  <si>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</si>
  <si>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</si>
  <si>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</si>
  <si>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</si>
  <si>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</si>
  <si>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</si>
  <si>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</si>
  <si>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</si>
  <si>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</si>
  <si>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</si>
  <si>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</si>
  <si>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</si>
  <si>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</si>
  <si>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</si>
  <si>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</si>
  <si>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</si>
  <si>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</si>
  <si>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</si>
  <si>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</si>
  <si>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</si>
  <si>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</si>
  <si>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</si>
  <si>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</si>
  <si>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</si>
  <si>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</si>
  <si>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</si>
  <si>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</si>
  <si>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</si>
  <si>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</si>
  <si>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</si>
  <si>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</si>
  <si>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</si>
  <si>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</si>
  <si>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</si>
  <si>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</si>
  <si>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</si>
  <si>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</si>
  <si>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</si>
  <si>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</si>
  <si>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</si>
  <si>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</si>
  <si>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</si>
  <si>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</si>
  <si>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</si>
  <si>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</si>
  <si>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</si>
  <si>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</si>
  <si>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</si>
  <si>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</si>
  <si>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</si>
  <si>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</si>
  <si>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</si>
  <si>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</si>
  <si>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</si>
  <si>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</si>
  <si>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</si>
  <si>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</si>
  <si>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</si>
  <si>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</si>
  <si>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</si>
  <si>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</si>
  <si>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</si>
  <si>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</si>
  <si>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</si>
  <si>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</si>
  <si>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</si>
  <si>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</si>
  <si>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</si>
  <si>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</si>
  <si>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</si>
  <si>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</si>
  <si>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</si>
  <si>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</si>
  <si>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</si>
  <si>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</si>
  <si>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</si>
  <si>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</si>
  <si>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</si>
  <si>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</si>
  <si>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</si>
  <si>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</si>
  <si>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</si>
  <si>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</si>
  <si>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</si>
  <si>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</si>
  <si>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</si>
  <si>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</si>
  <si>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</si>
  <si>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</si>
  <si>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</si>
  <si>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</si>
  <si>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</si>
  <si>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</si>
  <si>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</si>
  <si>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</si>
  <si>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</si>
  <si>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</si>
  <si>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</si>
  <si>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</si>
  <si>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</si>
  <si>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</si>
  <si>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</si>
  <si>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</si>
  <si>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</si>
  <si>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</si>
  <si>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</si>
  <si>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</si>
  <si>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</si>
  <si>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</si>
  <si>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</si>
  <si>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</si>
  <si>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</si>
  <si>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</si>
  <si>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</si>
  <si>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</si>
  <si>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</si>
  <si>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</si>
  <si>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</si>
  <si>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</si>
  <si>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</si>
  <si>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</si>
  <si>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</si>
  <si>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</si>
  <si>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</si>
  <si>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</si>
  <si>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</si>
  <si>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</si>
  <si>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</si>
  <si>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</si>
  <si>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</si>
  <si>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</si>
  <si>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</si>
  <si>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</si>
  <si>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</si>
  <si>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</si>
  <si>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</si>
  <si>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</si>
  <si>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</si>
  <si>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</si>
  <si>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</si>
  <si>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</si>
  <si>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</si>
  <si>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</si>
  <si>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</si>
  <si>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</si>
  <si>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</si>
  <si>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</si>
  <si>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</si>
  <si>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</si>
  <si>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</si>
  <si>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</si>
  <si>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</si>
  <si>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</si>
  <si>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</si>
  <si>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</si>
  <si>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</si>
  <si>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</si>
  <si>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</si>
  <si>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</si>
  <si>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</si>
  <si>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</si>
  <si>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</si>
  <si>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</si>
  <si>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</si>
  <si>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</si>
  <si>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</si>
  <si>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</si>
  <si>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</si>
  <si>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</si>
  <si>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</si>
  <si>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</si>
  <si>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</si>
  <si>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</si>
  <si>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</si>
  <si>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</si>
  <si>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</si>
  <si>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</si>
  <si>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</si>
  <si>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</si>
  <si>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</si>
  <si>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</si>
  <si>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</si>
  <si>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</si>
  <si>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</si>
  <si>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</si>
  <si>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</si>
  <si>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</si>
  <si>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</si>
  <si>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</si>
  <si>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</si>
  <si>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</si>
  <si>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</si>
  <si>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</si>
  <si>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</si>
  <si>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</si>
  <si>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</si>
  <si>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</si>
  <si>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</si>
  <si>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</si>
  <si>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</si>
  <si>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</si>
  <si>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</si>
  <si>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</si>
  <si>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</si>
  <si>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</si>
  <si>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</si>
  <si>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</si>
  <si>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</si>
  <si>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</si>
  <si>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</si>
  <si>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</si>
  <si>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</si>
  <si>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</si>
  <si>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</si>
  <si>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</si>
  <si>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</si>
  <si>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</si>
  <si>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</si>
  <si>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</si>
  <si>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</si>
  <si>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</si>
  <si>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</si>
  <si>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</si>
  <si>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</si>
  <si>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</si>
  <si>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</si>
  <si>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</si>
  <si>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</si>
  <si>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</si>
  <si>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</si>
  <si>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</si>
  <si>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</si>
  <si>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</si>
  <si>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</si>
  <si>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</si>
  <si>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</si>
  <si>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</si>
  <si>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</si>
  <si>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</si>
  <si>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</si>
  <si>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</si>
  <si>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</si>
  <si>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</si>
  <si>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</si>
  <si>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</si>
  <si>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</si>
  <si>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</si>
  <si>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</si>
  <si>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</si>
  <si>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</si>
  <si>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</si>
  <si>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</si>
  <si>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</si>
  <si>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</si>
  <si>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</si>
  <si>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</si>
  <si>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</si>
  <si>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</si>
  <si>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</si>
  <si>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</si>
  <si>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</si>
  <si>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</si>
  <si>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</si>
  <si>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</si>
  <si>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</si>
  <si>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</si>
  <si>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</si>
  <si>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</si>
  <si>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</si>
  <si>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</si>
  <si>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</si>
  <si>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</si>
  <si>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</si>
  <si>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</si>
  <si>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</si>
  <si>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</si>
  <si>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</si>
  <si>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</si>
  <si>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</si>
  <si>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</si>
  <si>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</si>
  <si>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</si>
  <si>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</si>
  <si>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</si>
  <si>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</si>
  <si>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</si>
  <si>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</si>
  <si>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</si>
  <si>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</si>
  <si>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</si>
  <si>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</si>
  <si>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</si>
  <si>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</si>
  <si>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</si>
  <si>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</si>
  <si>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</si>
  <si>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</si>
  <si>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</si>
  <si>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</si>
  <si>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</si>
  <si>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</si>
  <si>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</si>
  <si>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</si>
  <si>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</si>
  <si>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</si>
  <si>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</si>
  <si>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</si>
  <si>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</si>
  <si>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</si>
  <si>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</si>
  <si>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</si>
  <si>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</si>
  <si>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</si>
  <si>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</si>
  <si>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</si>
  <si>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</si>
  <si>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</si>
  <si>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</si>
  <si>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</si>
  <si>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</si>
  <si>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</si>
  <si>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</si>
  <si>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</si>
  <si>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</si>
  <si>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</si>
  <si>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</si>
  <si>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</si>
  <si>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</si>
  <si>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</si>
  <si>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</si>
  <si>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</si>
  <si>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</si>
  <si>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</si>
  <si>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</si>
  <si>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</si>
  <si>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</si>
  <si>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</si>
  <si>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</si>
  <si>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</si>
  <si>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</si>
  <si>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</si>
  <si>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</si>
  <si>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</si>
  <si>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</si>
  <si>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</si>
  <si>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</si>
  <si>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</si>
  <si>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</si>
  <si>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</si>
  <si>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</si>
  <si>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</si>
  <si>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</si>
  <si>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</si>
  <si>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</si>
  <si>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</si>
  <si>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</si>
  <si>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</si>
  <si>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</si>
  <si>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</si>
  <si>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</si>
  <si>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</si>
  <si>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</si>
  <si>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</si>
  <si>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</si>
  <si>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</si>
  <si>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</si>
  <si>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</si>
  <si>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</si>
  <si>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</si>
  <si>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</si>
  <si>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</si>
  <si>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</si>
  <si>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</si>
  <si>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</si>
  <si>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</si>
  <si>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</si>
  <si>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</si>
  <si>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</si>
  <si>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</si>
  <si>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</si>
  <si>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</si>
  <si>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</si>
  <si>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</si>
  <si>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</si>
  <si>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</si>
  <si>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</si>
  <si>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</si>
  <si>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</si>
  <si>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</si>
  <si>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</si>
  <si>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</si>
  <si>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</si>
  <si>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</si>
  <si>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</si>
  <si>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</si>
  <si>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</si>
  <si>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</si>
  <si>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</si>
  <si>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</si>
  <si>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</si>
  <si>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</si>
  <si>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</si>
  <si>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</si>
  <si>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</si>
  <si>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</si>
  <si>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</si>
  <si>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</si>
  <si>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</si>
  <si>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</si>
  <si>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</si>
  <si>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</si>
  <si>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</si>
  <si>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</si>
  <si>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</si>
  <si>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</si>
  <si>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</si>
  <si>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</si>
  <si>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</si>
  <si>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</si>
  <si>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</si>
  <si>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</si>
  <si>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</si>
  <si>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</si>
  <si>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</si>
  <si>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</si>
  <si>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</si>
  <si>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</si>
  <si>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</si>
  <si>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</si>
  <si>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</si>
  <si>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</si>
  <si>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</si>
  <si>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</si>
  <si>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</si>
  <si>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</si>
  <si>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</si>
  <si>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</si>
  <si>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</si>
  <si>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</si>
  <si>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</si>
  <si>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</si>
  <si>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</si>
  <si>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</si>
  <si>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</si>
  <si>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</si>
  <si>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</si>
  <si>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</si>
  <si>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</si>
  <si>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</si>
  <si>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</si>
  <si>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</si>
  <si>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</si>
  <si>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</si>
  <si>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</si>
  <si>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</si>
  <si>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</si>
  <si>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</si>
  <si>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</si>
  <si>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</si>
  <si>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</si>
  <si>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</si>
  <si>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</si>
  <si>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</si>
  <si>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</si>
  <si>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</si>
  <si>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</si>
  <si>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</si>
  <si>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</si>
  <si>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</si>
  <si>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</si>
  <si>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</si>
  <si>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</si>
  <si>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</si>
  <si>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</si>
  <si>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</si>
  <si>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</si>
  <si>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</si>
  <si>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</si>
  <si>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</si>
  <si>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</si>
  <si>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</si>
  <si>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</si>
  <si>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</si>
  <si>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</si>
  <si>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</si>
  <si>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</si>
  <si>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</si>
  <si>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</si>
  <si>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</si>
  <si>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</si>
  <si>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</si>
  <si>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</si>
  <si>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</si>
  <si>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</si>
  <si>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</si>
  <si>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</si>
  <si>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</si>
  <si>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</si>
  <si>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</si>
  <si>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</si>
  <si>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</si>
  <si>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</si>
  <si>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</si>
  <si>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</si>
  <si>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</si>
  <si>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</si>
  <si>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</si>
  <si>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</si>
  <si>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</si>
  <si>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</si>
  <si>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</si>
  <si>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</si>
  <si>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</si>
  <si>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</si>
  <si>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</si>
  <si>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</si>
  <si>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</si>
  <si>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</si>
  <si>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</si>
  <si>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</si>
  <si>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</si>
  <si>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</si>
  <si>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</si>
  <si>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</si>
  <si>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</si>
  <si>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</si>
  <si>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</si>
  <si>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</si>
  <si>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</si>
  <si>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</si>
  <si>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</si>
  <si>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</si>
  <si>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</si>
  <si>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</si>
  <si>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</si>
  <si>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</si>
  <si>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</si>
  <si>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</si>
  <si>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</si>
  <si>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</si>
  <si>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</si>
  <si>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</si>
  <si>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</si>
  <si>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</si>
  <si>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</si>
  <si>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</si>
  <si>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</si>
  <si>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</si>
  <si>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</si>
  <si>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</si>
  <si>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</si>
  <si>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</si>
  <si>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</si>
  <si>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</si>
  <si>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</si>
  <si>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</si>
  <si>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</si>
  <si>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</si>
  <si>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</si>
  <si>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</si>
  <si>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</si>
  <si>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</si>
  <si>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</si>
  <si>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</si>
  <si>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</si>
  <si>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</si>
  <si>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</si>
  <si>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</si>
  <si>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</si>
  <si>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</si>
  <si>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</si>
  <si>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</si>
  <si>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</si>
  <si>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</si>
  <si>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</si>
  <si>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</si>
  <si>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</si>
  <si>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</si>
  <si>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</si>
  <si>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</si>
  <si>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</si>
  <si>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</si>
  <si>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</si>
  <si>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</si>
  <si>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</si>
  <si>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</si>
  <si>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</si>
  <si>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</si>
  <si>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</si>
  <si>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</si>
  <si>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</si>
  <si>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</si>
  <si>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</si>
  <si>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</si>
  <si>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</si>
  <si>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</si>
  <si>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</si>
  <si>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</si>
  <si>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</si>
  <si>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</si>
  <si>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</si>
  <si>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</si>
  <si>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</si>
  <si>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</si>
  <si>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</si>
  <si>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</si>
  <si>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</si>
  <si>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</si>
  <si>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</si>
  <si>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</si>
  <si>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</si>
  <si>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</si>
  <si>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</si>
  <si>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</si>
  <si>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</si>
  <si>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</si>
  <si>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</si>
  <si>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</si>
  <si>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</si>
  <si>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</si>
  <si>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</si>
  <si>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</si>
  <si>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</si>
  <si>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</si>
  <si>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</si>
  <si>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</si>
  <si>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</si>
  <si>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</si>
  <si>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</si>
  <si>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</si>
  <si>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</si>
  <si>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</si>
  <si>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</si>
  <si>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</si>
  <si>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</si>
  <si>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</si>
  <si>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</si>
  <si>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</si>
  <si>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</si>
  <si>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</si>
  <si>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</si>
  <si>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</si>
  <si>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</si>
  <si>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</si>
  <si>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</si>
  <si>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</si>
  <si>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</si>
  <si>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</si>
  <si>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</si>
  <si>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</si>
  <si>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</si>
  <si>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</si>
  <si>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</si>
  <si>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</si>
  <si>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</si>
  <si>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</si>
  <si>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</si>
  <si>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</si>
  <si>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</si>
  <si>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</si>
  <si>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</si>
  <si>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</si>
  <si>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</si>
  <si>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</si>
  <si>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</si>
  <si>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</si>
  <si>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</si>
  <si>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</si>
  <si>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</si>
  <si>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</si>
  <si>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</si>
  <si>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</si>
  <si>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</si>
  <si>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</si>
  <si>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</si>
  <si>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</si>
  <si>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</si>
  <si>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</si>
  <si>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</si>
  <si>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</si>
  <si>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</si>
  <si>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</si>
  <si>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</si>
  <si>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</si>
  <si>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</si>
  <si>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</si>
  <si>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</si>
  <si>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</si>
  <si>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</si>
  <si>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</si>
  <si>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</si>
  <si>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</si>
  <si>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</si>
  <si>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</si>
  <si>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</si>
  <si>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</si>
  <si>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</si>
  <si>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</si>
  <si>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</si>
  <si>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</si>
  <si>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</si>
  <si>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</si>
  <si>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</si>
  <si>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</si>
  <si>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</si>
  <si>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</si>
  <si>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</si>
  <si>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</si>
  <si>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</si>
  <si>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</si>
  <si>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</si>
  <si>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</si>
  <si>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</si>
  <si>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</si>
  <si>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</si>
  <si>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</si>
  <si>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</si>
  <si>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</si>
  <si>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</si>
  <si>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</si>
  <si>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</si>
  <si>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</si>
  <si>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</si>
  <si>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</si>
  <si>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</si>
  <si>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</si>
  <si>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</si>
  <si>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</si>
  <si>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</si>
  <si>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</si>
  <si>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</si>
  <si>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</si>
  <si>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</si>
  <si>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</si>
  <si>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</si>
  <si>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</si>
  <si>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</si>
  <si>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</si>
  <si>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</si>
  <si>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</si>
  <si>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</si>
  <si>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</si>
  <si>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</si>
  <si>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</si>
  <si>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</si>
  <si>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</si>
  <si>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</si>
  <si>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</si>
  <si>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</si>
  <si>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</si>
  <si>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</si>
  <si>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</si>
  <si>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</si>
  <si>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</si>
  <si>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</si>
  <si>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</si>
  <si>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</si>
  <si>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</si>
  <si>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</si>
  <si>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</si>
  <si>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</si>
  <si>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</si>
  <si>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</si>
  <si>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</si>
  <si>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</si>
  <si>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</si>
  <si>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</si>
  <si>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</si>
  <si>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</si>
  <si>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</si>
  <si>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</si>
  <si>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</si>
  <si>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</si>
  <si>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</si>
  <si>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</si>
  <si>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</si>
  <si>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</si>
  <si>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</si>
  <si>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</si>
  <si>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</si>
  <si>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</si>
  <si>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</si>
  <si>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</si>
  <si>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</si>
  <si>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</si>
  <si>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</si>
  <si>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</si>
  <si>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</si>
  <si>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</si>
  <si>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</si>
  <si>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</si>
  <si>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</si>
  <si>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</si>
  <si>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</si>
  <si>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</si>
  <si>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</si>
  <si>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</si>
  <si>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</si>
  <si>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</si>
  <si>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</si>
  <si>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</si>
  <si>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</si>
  <si>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</si>
  <si>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</si>
  <si>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</si>
  <si>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</si>
  <si>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</si>
  <si>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</si>
  <si>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</si>
  <si>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</si>
  <si>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</si>
  <si>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</si>
  <si>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</si>
  <si>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</si>
  <si>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</si>
  <si>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</si>
  <si>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</si>
  <si>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</si>
  <si>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</si>
  <si>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</si>
  <si>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</si>
  <si>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</si>
  <si>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</si>
  <si>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</si>
  <si>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</si>
  <si>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</si>
  <si>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</si>
  <si>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</si>
  <si>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</si>
  <si>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</si>
  <si>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</si>
  <si>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</si>
  <si>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</si>
  <si>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</si>
  <si>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</si>
  <si>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</si>
  <si>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</si>
  <si>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</si>
  <si>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</si>
  <si>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</si>
  <si>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</si>
  <si>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</si>
  <si>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</si>
  <si>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</si>
  <si>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</si>
  <si>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</si>
  <si>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</si>
  <si>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</si>
  <si>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</si>
  <si>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</si>
  <si>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</si>
  <si>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</si>
  <si>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</si>
  <si>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</si>
  <si>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</si>
  <si>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</si>
  <si>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</si>
  <si>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</si>
  <si>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</si>
  <si>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</si>
  <si>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</si>
  <si>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</si>
  <si>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</si>
  <si>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</si>
  <si>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</si>
  <si>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</si>
  <si>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</si>
  <si>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</si>
  <si>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</si>
  <si>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</si>
  <si>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</si>
  <si>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</si>
  <si>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</si>
  <si>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</si>
  <si>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</si>
  <si>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</si>
  <si>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</si>
  <si>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</si>
  <si>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</si>
  <si>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</si>
  <si>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</si>
  <si>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</si>
  <si>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</si>
  <si>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</si>
  <si>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</si>
  <si>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</si>
  <si>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</si>
  <si>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</si>
  <si>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</si>
  <si>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</si>
  <si>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</si>
  <si>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</si>
  <si>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</si>
  <si>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</si>
  <si>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</si>
  <si>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</si>
  <si>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</si>
  <si>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</si>
  <si>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</si>
  <si>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</si>
  <si>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</si>
  <si>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</si>
  <si>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</si>
  <si>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</si>
  <si>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</si>
  <si>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</si>
  <si>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</si>
  <si>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</si>
  <si>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</si>
  <si>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</si>
  <si>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</si>
  <si>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</si>
  <si>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</si>
  <si>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</si>
  <si>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</si>
  <si>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</si>
  <si>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</si>
  <si>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</si>
  <si>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</si>
  <si>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</si>
  <si>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</si>
  <si>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</si>
  <si>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</si>
  <si>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</si>
  <si>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</si>
  <si>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</si>
  <si>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</si>
  <si>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</si>
  <si>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</si>
  <si>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</si>
  <si>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</si>
  <si>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</si>
  <si>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</si>
  <si>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</si>
  <si>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</si>
  <si>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</si>
  <si>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</si>
  <si>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</si>
  <si>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</si>
  <si>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</si>
  <si>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</si>
  <si>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</si>
  <si>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</si>
  <si>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</si>
  <si>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</si>
  <si>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</si>
  <si>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</si>
  <si>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</si>
  <si>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</si>
  <si>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</si>
  <si>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</si>
  <si>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</si>
  <si>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</si>
  <si>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</si>
  <si>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</si>
  <si>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</si>
  <si>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</si>
  <si>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</si>
  <si>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</si>
  <si>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</si>
  <si>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</si>
  <si>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</si>
  <si>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</si>
  <si>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</si>
  <si>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</si>
  <si>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</si>
  <si>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</si>
  <si>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</si>
  <si>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</si>
  <si>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</si>
  <si>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</si>
  <si>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</si>
  <si>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</si>
  <si>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</si>
  <si>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</si>
  <si>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</si>
  <si>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</si>
  <si>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</si>
  <si>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</si>
  <si>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</si>
  <si>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</si>
  <si>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</si>
  <si>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</si>
  <si>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</si>
  <si>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</si>
  <si>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</si>
  <si>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</si>
  <si>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</si>
  <si>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</si>
  <si>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</si>
  <si>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</si>
  <si>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</si>
  <si>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</si>
  <si>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</si>
  <si>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</si>
  <si>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</si>
  <si>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</si>
  <si>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</si>
  <si>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</si>
  <si>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</si>
  <si>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</si>
  <si>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</si>
  <si>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</si>
  <si>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</si>
  <si>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</si>
  <si>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</si>
  <si>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</si>
  <si>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</si>
  <si>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</si>
  <si>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</si>
  <si>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</si>
  <si>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</si>
  <si>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</si>
  <si>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</si>
  <si>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</si>
  <si>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</si>
  <si>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</si>
  <si>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</si>
  <si>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</si>
  <si>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</si>
  <si>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</si>
  <si>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</si>
  <si>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</si>
  <si>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</si>
  <si>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</si>
  <si>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</si>
  <si>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</si>
  <si>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</si>
  <si>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</si>
  <si>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</si>
  <si>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</si>
  <si>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</si>
  <si>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</si>
  <si>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</si>
  <si>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</si>
  <si>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</si>
  <si>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</si>
  <si>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</si>
  <si>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</si>
  <si>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</si>
  <si>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</si>
  <si>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</si>
  <si>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</si>
  <si>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</si>
  <si>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</si>
  <si>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</si>
  <si>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</si>
  <si>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</si>
  <si>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</si>
  <si>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</si>
  <si>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</si>
  <si>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</si>
  <si>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</si>
  <si>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</si>
  <si>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</si>
  <si>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</si>
  <si>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</si>
  <si>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</si>
  <si>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</si>
  <si>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</si>
  <si>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</si>
  <si>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</si>
  <si>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</si>
  <si>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</si>
  <si>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</si>
  <si>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</si>
  <si>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</si>
  <si>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</si>
  <si>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</si>
  <si>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</si>
  <si>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</si>
  <si>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</si>
  <si>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</si>
  <si>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</si>
  <si>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</si>
  <si>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</si>
  <si>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</si>
  <si>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</si>
  <si>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</si>
  <si>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</si>
  <si>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</si>
  <si>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</si>
  <si>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</si>
  <si>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</si>
  <si>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</si>
  <si>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</si>
  <si>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</si>
  <si>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</si>
  <si>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</si>
  <si>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</si>
  <si>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</si>
  <si>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</si>
  <si>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</si>
  <si>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</si>
  <si>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</si>
  <si>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</si>
  <si>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</si>
  <si>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</si>
  <si>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</si>
  <si>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</si>
  <si>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</si>
  <si>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</si>
  <si>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</si>
  <si>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</si>
  <si>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</si>
  <si>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</si>
  <si>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</si>
  <si>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</si>
  <si>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</si>
  <si>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</si>
  <si>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</si>
  <si>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</si>
  <si>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</si>
  <si>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</si>
  <si>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</si>
  <si>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</si>
  <si>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</si>
  <si>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</si>
  <si>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</si>
  <si>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</si>
  <si>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</si>
  <si>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</si>
  <si>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</si>
  <si>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</si>
  <si>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</si>
  <si>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</si>
  <si>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</si>
  <si>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</si>
  <si>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</si>
  <si>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</si>
  <si>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</si>
  <si>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</si>
  <si>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</si>
  <si>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</si>
  <si>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</si>
  <si>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</si>
  <si>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</si>
  <si>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</si>
  <si>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</si>
  <si>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</si>
  <si>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</si>
  <si>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</si>
  <si>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</si>
  <si>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</si>
  <si>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</si>
  <si>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</si>
  <si>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</si>
  <si>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</si>
  <si>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</si>
  <si>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</si>
  <si>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</si>
  <si>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</si>
  <si>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</si>
  <si>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</si>
  <si>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</si>
  <si>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</si>
  <si>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</si>
  <si>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</si>
  <si>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</si>
  <si>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</si>
  <si>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</si>
  <si>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</si>
  <si>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</si>
  <si>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</si>
  <si>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</si>
  <si>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</si>
  <si>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</si>
  <si>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</si>
  <si>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</si>
  <si>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</si>
  <si>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</si>
  <si>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</si>
  <si>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</si>
  <si>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</si>
  <si>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</si>
  <si>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</si>
  <si>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</si>
  <si>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</si>
  <si>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</si>
  <si>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</si>
  <si>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</si>
  <si>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</si>
  <si>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</si>
  <si>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</si>
  <si>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</si>
  <si>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</si>
  <si>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</si>
  <si>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</si>
  <si>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</si>
  <si>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</si>
  <si>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</si>
  <si>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</si>
  <si>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</si>
  <si>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</si>
  <si>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</si>
  <si>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</si>
  <si>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</si>
  <si>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</si>
  <si>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</si>
  <si>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</si>
  <si>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</si>
  <si>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</si>
  <si>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</si>
  <si>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</si>
  <si>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</si>
  <si>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</si>
  <si>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</si>
  <si>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</si>
  <si>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</si>
  <si>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</si>
  <si>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</si>
  <si>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</si>
  <si>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</si>
  <si>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</si>
  <si>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</si>
  <si>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</si>
  <si>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</si>
  <si>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</si>
  <si>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</si>
  <si>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</si>
  <si>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</si>
  <si>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</si>
  <si>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</si>
  <si>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</si>
  <si>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</si>
  <si>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</si>
  <si>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</si>
  <si>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</si>
  <si>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</si>
  <si>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</si>
  <si>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</si>
  <si>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</si>
  <si>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</si>
  <si>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</si>
  <si>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</si>
  <si>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</si>
  <si>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</si>
  <si>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</si>
  <si>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</si>
  <si>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</si>
  <si>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</si>
  <si>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</si>
  <si>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</si>
  <si>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</si>
  <si>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</si>
  <si>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</si>
  <si>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</si>
  <si>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</si>
  <si>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</si>
  <si>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</si>
  <si>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</si>
  <si>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</si>
  <si>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</si>
  <si>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</si>
  <si>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</si>
  <si>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</si>
  <si>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</si>
  <si>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</si>
  <si>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</si>
  <si>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</si>
  <si>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</si>
  <si>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</si>
  <si>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</si>
  <si>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</si>
  <si>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</si>
  <si>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</si>
  <si>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</si>
  <si>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</si>
  <si>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</si>
  <si>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</si>
  <si>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</si>
  <si>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</si>
  <si>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</si>
  <si>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</si>
  <si>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</si>
  <si>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</si>
  <si>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</si>
  <si>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</si>
  <si>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</si>
  <si>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</si>
  <si>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</si>
  <si>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</si>
  <si>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</si>
  <si>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</si>
  <si>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</si>
  <si>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</si>
  <si>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</si>
  <si>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</si>
  <si>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</si>
  <si>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</si>
  <si>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</si>
  <si>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</si>
  <si>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</si>
  <si>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</si>
  <si>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</si>
  <si>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</si>
  <si>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</si>
  <si>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</si>
  <si>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</si>
  <si>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</si>
  <si>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</si>
  <si>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</si>
  <si>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</si>
  <si>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</si>
  <si>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</si>
  <si>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</si>
  <si>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</si>
  <si>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</si>
  <si>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</si>
  <si>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</si>
  <si>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</si>
  <si>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</si>
  <si>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</si>
  <si>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</si>
  <si>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</si>
  <si>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</si>
  <si>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</si>
  <si>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</si>
  <si>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</si>
  <si>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</si>
  <si>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</si>
  <si>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</si>
  <si>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</si>
  <si>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</si>
  <si>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</si>
  <si>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</si>
  <si>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</si>
  <si>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</si>
  <si>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</si>
  <si>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</si>
  <si>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</si>
  <si>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</si>
  <si>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</si>
  <si>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</si>
  <si>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</si>
  <si>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</si>
  <si>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</si>
  <si>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</si>
  <si>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</si>
  <si>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</si>
  <si>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</si>
  <si>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</si>
  <si>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</si>
  <si>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</si>
  <si>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</si>
  <si>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</si>
  <si>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</si>
  <si>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</si>
  <si>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</si>
  <si>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</si>
  <si>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</si>
  <si>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</si>
  <si>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</si>
  <si>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</si>
  <si>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</si>
  <si>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</si>
  <si>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</si>
  <si>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</si>
  <si>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</si>
  <si>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</si>
  <si>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</si>
  <si>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</si>
  <si>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</si>
  <si>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</si>
  <si>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</si>
  <si>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</si>
  <si>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</si>
  <si>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</si>
  <si>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</si>
  <si>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</si>
  <si>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</si>
  <si>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</si>
  <si>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</si>
  <si>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</si>
  <si>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</si>
  <si>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</si>
  <si>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</si>
  <si>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</si>
  <si>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</si>
  <si>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</si>
  <si>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</si>
  <si>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</si>
  <si>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</si>
  <si>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</si>
  <si>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</si>
  <si>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</si>
  <si>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</si>
  <si>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</si>
  <si>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</si>
  <si>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</si>
  <si>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</si>
  <si>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</si>
  <si>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</si>
  <si>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</si>
  <si>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</si>
  <si>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</si>
  <si>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</si>
  <si>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</si>
  <si>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</si>
  <si>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</si>
  <si>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</si>
  <si>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</si>
  <si>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</si>
  <si>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</si>
  <si>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</si>
  <si>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</si>
  <si>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</si>
  <si>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</si>
  <si>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</si>
  <si>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</si>
  <si>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</si>
  <si>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</si>
  <si>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</si>
  <si>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</si>
  <si>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</si>
  <si>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</si>
  <si>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</si>
  <si>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</si>
  <si>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</si>
  <si>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</si>
  <si>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</si>
  <si>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</si>
  <si>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</si>
  <si>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</si>
  <si>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</si>
  <si>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</si>
  <si>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</si>
  <si>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</si>
  <si>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</si>
  <si>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</si>
  <si>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</si>
  <si>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</si>
  <si>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</si>
  <si>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</si>
  <si>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</si>
  <si>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</si>
  <si>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</si>
  <si>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</si>
  <si>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</si>
  <si>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</si>
  <si>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</si>
  <si>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</si>
  <si>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</si>
  <si>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</si>
  <si>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</si>
  <si>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</si>
  <si>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</si>
  <si>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</si>
  <si>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</si>
  <si>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</si>
  <si>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</si>
  <si>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</si>
  <si>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</si>
  <si>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</si>
  <si>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</si>
  <si>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</si>
  <si>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</si>
  <si>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</si>
  <si>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</si>
  <si>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</si>
  <si>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</si>
  <si>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</si>
  <si>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</si>
  <si>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</si>
  <si>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</si>
  <si>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</si>
  <si>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</si>
  <si>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</si>
  <si>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</si>
  <si>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</si>
  <si>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</si>
  <si>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</si>
  <si>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</si>
  <si>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</si>
  <si>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</si>
  <si>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</si>
  <si>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</si>
  <si>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</si>
  <si>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</si>
  <si>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</si>
  <si>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</si>
  <si>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</si>
  <si>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</si>
  <si>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</si>
  <si>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</si>
  <si>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</si>
  <si>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</si>
  <si>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</si>
  <si>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</si>
  <si>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</si>
  <si>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</si>
  <si>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</si>
  <si>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</si>
  <si>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</si>
  <si>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</si>
  <si>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</si>
  <si>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</si>
  <si>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</si>
  <si>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</si>
  <si>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</si>
  <si>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</si>
  <si>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</si>
  <si>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</si>
  <si>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</si>
  <si>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</si>
  <si>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</si>
  <si>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</si>
  <si>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</si>
  <si>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</si>
  <si>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</si>
  <si>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</si>
  <si>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</si>
  <si>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</si>
  <si>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</si>
  <si>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</si>
  <si>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</si>
  <si>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</si>
  <si>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</si>
  <si>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</si>
  <si>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</si>
  <si>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</si>
  <si>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</si>
  <si>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</si>
  <si>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</si>
  <si>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</si>
  <si>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</si>
  <si>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</si>
  <si>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</si>
  <si>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</si>
  <si>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</si>
  <si>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</si>
  <si>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</si>
  <si>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</si>
  <si>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</si>
  <si>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</si>
  <si>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</si>
  <si>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</si>
  <si>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</si>
  <si>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</si>
  <si>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</si>
  <si>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</si>
  <si>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</si>
  <si>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</si>
  <si>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</si>
  <si>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</si>
  <si>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</si>
  <si>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</si>
  <si>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</si>
  <si>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</si>
  <si>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</si>
  <si>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</si>
  <si>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</si>
  <si>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</si>
  <si>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</si>
  <si>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</si>
  <si>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</si>
  <si>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</si>
  <si>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</si>
  <si>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</si>
  <si>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</si>
  <si>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</si>
  <si>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</si>
  <si>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</si>
  <si>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</si>
  <si>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</si>
  <si>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</si>
  <si>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</si>
  <si>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</si>
  <si>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</si>
  <si>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</si>
  <si>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</si>
  <si>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</si>
  <si>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</si>
  <si>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</si>
  <si>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</si>
  <si>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</si>
  <si>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</si>
  <si>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</si>
  <si>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</si>
  <si>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</si>
  <si>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</si>
  <si>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</si>
  <si>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</si>
  <si>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</si>
  <si>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</si>
  <si>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</si>
  <si>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</si>
  <si>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</si>
  <si>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</si>
  <si>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</si>
  <si>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</si>
  <si>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</si>
  <si>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</si>
  <si>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</si>
  <si>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</si>
  <si>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</si>
  <si>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</si>
  <si>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</si>
  <si>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</si>
  <si>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</si>
  <si>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</si>
  <si>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</si>
  <si>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</si>
  <si>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</si>
  <si>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</si>
  <si>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</si>
  <si>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</si>
  <si>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</si>
  <si>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</si>
  <si>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</si>
  <si>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</si>
  <si>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</si>
  <si>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</si>
  <si>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</si>
  <si>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</si>
  <si>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</si>
  <si>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</si>
  <si>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</si>
  <si>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</si>
  <si>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</si>
  <si>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</si>
  <si>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</si>
  <si>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</si>
  <si>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</si>
  <si>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</si>
  <si>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</si>
  <si>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</si>
  <si>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</si>
  <si>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</si>
  <si>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</si>
  <si>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</si>
  <si>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</si>
  <si>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</si>
  <si>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</si>
  <si>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</si>
  <si>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</si>
  <si>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</si>
  <si>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</si>
  <si>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</si>
  <si>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</si>
  <si>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</si>
  <si>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</si>
  <si>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</si>
  <si>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</si>
  <si>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</si>
  <si>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</si>
  <si>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</si>
  <si>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</si>
  <si>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</si>
  <si>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</si>
  <si>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</si>
  <si>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</si>
  <si>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</si>
  <si>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</si>
  <si>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</si>
  <si>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</si>
  <si>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</si>
  <si>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</si>
  <si>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</si>
  <si>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</si>
  <si>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</si>
  <si>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</si>
  <si>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</si>
  <si>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</si>
  <si>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</si>
  <si>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</si>
  <si>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</si>
  <si>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</si>
  <si>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</si>
  <si>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</si>
  <si>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</si>
  <si>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</si>
  <si>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</si>
  <si>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</si>
  <si>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</si>
  <si>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</si>
  <si>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</si>
  <si>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</si>
  <si>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</si>
  <si>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</si>
  <si>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</si>
  <si>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</si>
  <si>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</si>
  <si>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</si>
  <si>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</si>
  <si>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</si>
  <si>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</si>
  <si>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</si>
  <si>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</si>
  <si>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</si>
  <si>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</si>
  <si>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</si>
  <si>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</si>
  <si>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</si>
  <si>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</si>
  <si>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</si>
  <si>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</si>
  <si>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</si>
  <si>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</si>
  <si>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</si>
  <si>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</si>
  <si>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</si>
  <si>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</si>
  <si>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</si>
  <si>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</si>
  <si>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</si>
  <si>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</si>
  <si>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</si>
  <si>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</si>
  <si>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</si>
  <si>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</si>
  <si>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</si>
  <si>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</si>
  <si>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</si>
  <si>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</si>
  <si>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</si>
  <si>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</si>
  <si>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</si>
  <si>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</si>
  <si>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</si>
  <si>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</si>
  <si>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</si>
  <si>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</si>
  <si>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</si>
  <si>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</si>
  <si>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</si>
  <si>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</si>
  <si>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</si>
  <si>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</si>
  <si>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</si>
  <si>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</si>
  <si>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</si>
  <si>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</si>
  <si>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</si>
  <si>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</si>
  <si>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</si>
  <si>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</si>
  <si>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</si>
  <si>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</si>
  <si>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</si>
  <si>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</si>
  <si>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</si>
  <si>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</si>
  <si>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</si>
  <si>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</si>
  <si>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</si>
  <si>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</si>
  <si>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</si>
  <si>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</si>
  <si>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</si>
  <si>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</si>
  <si>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</si>
  <si>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</si>
  <si>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</si>
  <si>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</si>
  <si>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</si>
  <si>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</si>
  <si>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</si>
  <si>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</si>
  <si>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</si>
  <si>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</si>
  <si>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</si>
  <si>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</si>
  <si>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</si>
  <si>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</si>
  <si>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</si>
  <si>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</si>
  <si>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</si>
  <si>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</si>
  <si>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</si>
  <si>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</si>
  <si>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</si>
  <si>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</si>
  <si>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</si>
  <si>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</si>
  <si>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</si>
  <si>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</si>
  <si>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</si>
  <si>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</si>
  <si>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</si>
  <si>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</si>
  <si>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</si>
  <si>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</si>
  <si>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</si>
  <si>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</si>
  <si>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</si>
  <si>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</si>
  <si>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</si>
  <si>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</si>
  <si>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</si>
  <si>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</si>
  <si>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</si>
  <si>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</si>
  <si>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</si>
  <si>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</si>
  <si>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</si>
  <si>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</si>
  <si>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</si>
  <si>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</si>
  <si>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</si>
  <si>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</si>
  <si>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</si>
  <si>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</si>
  <si>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</si>
  <si>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</si>
  <si>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</si>
  <si>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</si>
  <si>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</si>
  <si>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</si>
  <si>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</si>
  <si>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</si>
  <si>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</si>
  <si>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</si>
  <si>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</si>
  <si>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</si>
  <si>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</si>
  <si>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</si>
  <si>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</si>
  <si>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</si>
  <si>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</si>
  <si>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</si>
  <si>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</si>
  <si>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</si>
  <si>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</si>
  <si>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</si>
  <si>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</si>
  <si>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</si>
  <si>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</si>
  <si>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</si>
  <si>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</si>
  <si>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</si>
  <si>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</si>
  <si>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</si>
  <si>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</si>
  <si>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</si>
  <si>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</si>
  <si>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</si>
  <si>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</si>
  <si>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</si>
  <si>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</si>
  <si>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</si>
  <si>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</si>
  <si>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</si>
  <si>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</si>
  <si>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</si>
  <si>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</si>
  <si>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</si>
  <si>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</si>
  <si>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</si>
  <si>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</si>
  <si>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</si>
  <si>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</si>
  <si>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</si>
  <si>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</si>
  <si>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</si>
  <si>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</si>
  <si>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</si>
  <si>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</si>
  <si>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</si>
  <si>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</si>
  <si>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</si>
  <si>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</si>
  <si>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</si>
  <si>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</si>
  <si>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</si>
  <si>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</si>
  <si>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</si>
  <si>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</si>
  <si>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</si>
  <si>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</si>
  <si>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</si>
  <si>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</si>
  <si>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</si>
  <si>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</si>
  <si>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</si>
  <si>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</si>
  <si>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</si>
  <si>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</si>
  <si>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</si>
  <si>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</si>
  <si>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</si>
  <si>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</si>
  <si>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</si>
  <si>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</si>
  <si>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</si>
  <si>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</si>
  <si>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</si>
  <si>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</si>
  <si>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</si>
  <si>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</si>
  <si>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</si>
  <si>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</si>
  <si>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</si>
  <si>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</si>
  <si>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</si>
  <si>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</si>
  <si>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</si>
  <si>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</si>
  <si>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</si>
  <si>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</si>
  <si>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</si>
  <si>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</si>
  <si>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</si>
  <si>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</si>
  <si>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</si>
  <si>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</si>
  <si>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</si>
  <si>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</si>
  <si>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</si>
  <si>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</si>
  <si>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</si>
  <si>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</si>
  <si>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</si>
  <si>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</si>
  <si>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</si>
  <si>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</si>
  <si>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</si>
  <si>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</si>
  <si>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</si>
  <si>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</si>
  <si>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</si>
  <si>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</si>
  <si>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</si>
  <si>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</si>
  <si>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</si>
  <si>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</si>
  <si>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</si>
  <si>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</si>
  <si>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</si>
  <si>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</si>
  <si>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</si>
  <si>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</si>
  <si>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</si>
  <si>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</si>
  <si>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</si>
  <si>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</si>
  <si>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</si>
  <si>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</si>
  <si>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</si>
  <si>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</si>
  <si>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</si>
  <si>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</si>
  <si>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</si>
  <si>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</si>
  <si>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</si>
  <si>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</si>
  <si>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</si>
  <si>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</si>
  <si>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</si>
  <si>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</si>
  <si>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</si>
  <si>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</si>
  <si>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</si>
  <si>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</si>
  <si>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</si>
  <si>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</si>
  <si>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</si>
  <si>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</si>
  <si>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</si>
  <si>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</si>
  <si>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</si>
  <si>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</si>
  <si>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</si>
  <si>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</si>
  <si>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</si>
  <si>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</si>
  <si>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</si>
  <si>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</si>
  <si>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</si>
  <si>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</si>
  <si>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</si>
  <si>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</si>
  <si>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</si>
  <si>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</si>
  <si>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</si>
  <si>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</si>
  <si>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</si>
  <si>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</si>
  <si>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</si>
  <si>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</si>
  <si>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</si>
  <si>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</si>
  <si>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</si>
  <si>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</si>
  <si>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</si>
  <si>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</si>
  <si>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</si>
  <si>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</si>
  <si>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</si>
  <si>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</si>
  <si>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</si>
  <si>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</si>
  <si>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</si>
  <si>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</si>
  <si>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</si>
  <si>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</si>
  <si>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</si>
  <si>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</si>
  <si>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</si>
  <si>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</si>
  <si>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</si>
  <si>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</si>
  <si>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</si>
  <si>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</si>
  <si>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</si>
  <si>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</si>
  <si>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</si>
  <si>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</si>
  <si>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</si>
  <si>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</si>
  <si>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</si>
  <si>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</si>
  <si>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</si>
  <si>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</si>
  <si>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</si>
  <si>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</si>
  <si>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</si>
  <si>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</si>
  <si>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</si>
  <si>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</si>
  <si>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</si>
  <si>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</si>
  <si>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</si>
  <si>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</si>
  <si>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</si>
  <si>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</si>
  <si>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</si>
  <si>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</si>
  <si>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</si>
  <si>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</si>
  <si>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</si>
  <si>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</si>
  <si>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</si>
  <si>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</si>
  <si>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</si>
  <si>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</si>
  <si>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</si>
  <si>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</si>
  <si>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</si>
  <si>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</si>
  <si>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</si>
  <si>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</si>
  <si>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</si>
  <si>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</si>
  <si>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</si>
  <si>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</si>
  <si>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</si>
  <si>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</si>
  <si>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</si>
  <si>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</si>
  <si>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</si>
  <si>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</si>
  <si>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</si>
  <si>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</si>
  <si>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</si>
  <si>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</si>
  <si>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</si>
  <si>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</si>
  <si>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</si>
  <si>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</si>
  <si>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</si>
  <si>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</si>
  <si>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</si>
  <si>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</si>
  <si>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</si>
  <si>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</si>
  <si>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</si>
  <si>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</si>
  <si>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</si>
  <si>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</si>
  <si>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</si>
  <si>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</si>
  <si>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</si>
  <si>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</si>
  <si>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</si>
  <si>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</si>
  <si>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</si>
  <si>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</si>
  <si>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</si>
  <si>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</si>
  <si>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</si>
  <si>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</si>
  <si>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</si>
  <si>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</si>
  <si>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</si>
  <si>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</si>
  <si>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</si>
  <si>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</si>
  <si>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</si>
  <si>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</si>
  <si>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</si>
  <si>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</si>
  <si>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</si>
  <si>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</si>
  <si>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</si>
  <si>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</si>
  <si>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</si>
  <si>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</si>
  <si>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</si>
  <si>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</si>
  <si>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</si>
  <si>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</si>
  <si>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</si>
  <si>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</si>
  <si>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</si>
  <si>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</si>
  <si>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</si>
  <si>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</si>
  <si>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</si>
  <si>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</si>
  <si>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</si>
  <si>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</si>
  <si>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</si>
  <si>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</si>
  <si>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</si>
  <si>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</si>
  <si>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</si>
  <si>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</si>
  <si>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</si>
  <si>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</si>
  <si>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</si>
  <si>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</si>
  <si>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</si>
  <si>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</si>
  <si>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</si>
  <si>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</si>
  <si>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</si>
  <si>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</si>
  <si>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</si>
  <si>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</si>
  <si>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</si>
  <si>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</si>
  <si>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</si>
  <si>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</si>
  <si>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</si>
  <si>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</si>
  <si>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</si>
  <si>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</si>
  <si>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</si>
  <si>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</si>
  <si>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</si>
  <si>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</si>
  <si>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</si>
  <si>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</si>
  <si>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</si>
  <si>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</si>
  <si>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</si>
  <si>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</si>
  <si>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</si>
  <si>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</si>
  <si>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</si>
  <si>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</si>
  <si>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</si>
  <si>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</si>
  <si>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</si>
  <si>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</si>
  <si>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</si>
  <si>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</si>
  <si>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</si>
  <si>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</si>
  <si>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</si>
  <si>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</si>
  <si>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</si>
  <si>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</si>
  <si>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</si>
  <si>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</si>
  <si>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</si>
  <si>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</si>
  <si>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</si>
  <si>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</si>
  <si>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</si>
  <si>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</si>
  <si>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</si>
  <si>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</si>
  <si>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</si>
  <si>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</si>
  <si>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</si>
  <si>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</si>
  <si>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</si>
  <si>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</si>
  <si>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</si>
  <si>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</si>
  <si>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</si>
  <si>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</si>
  <si>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</si>
  <si>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</si>
  <si>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</si>
  <si>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</si>
  <si>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</si>
  <si>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</si>
  <si>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</si>
  <si>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</si>
  <si>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</si>
  <si>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</si>
  <si>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</si>
  <si>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</si>
  <si>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</si>
  <si>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</si>
  <si>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</si>
  <si>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</si>
  <si>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</si>
  <si>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</si>
  <si>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</si>
  <si>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</si>
  <si>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</si>
  <si>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</si>
  <si>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</si>
  <si>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</si>
  <si>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</si>
  <si>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</si>
  <si>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</si>
  <si>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</si>
  <si>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</si>
  <si>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</si>
  <si>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</si>
  <si>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</si>
  <si>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</si>
  <si>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</si>
  <si>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</si>
  <si>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</si>
  <si>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</si>
  <si>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</si>
  <si>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</si>
  <si>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</si>
  <si>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</si>
  <si>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</si>
  <si>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</si>
  <si>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</si>
  <si>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</si>
  <si>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</si>
  <si>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</si>
  <si>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</si>
  <si>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</si>
  <si>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</si>
  <si>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</si>
  <si>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</si>
  <si>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</si>
  <si>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</si>
  <si>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</si>
  <si>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</si>
  <si>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</si>
  <si>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</si>
  <si>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</si>
  <si>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</si>
  <si>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</si>
  <si>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</si>
  <si>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</si>
  <si>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</si>
  <si>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</si>
  <si>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</si>
  <si>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</si>
  <si>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</si>
  <si>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</si>
  <si>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</si>
  <si>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</si>
  <si>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</si>
  <si>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</si>
  <si>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</si>
  <si>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</si>
  <si>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</si>
  <si>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</si>
  <si>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</si>
  <si>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</si>
  <si>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</si>
  <si>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</si>
  <si>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</si>
  <si>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</si>
  <si>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</si>
  <si>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</si>
  <si>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</si>
  <si>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</si>
  <si>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</si>
  <si>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</si>
  <si>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</si>
  <si>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</si>
  <si>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</si>
  <si>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</si>
  <si>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</si>
  <si>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</si>
  <si>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</si>
  <si>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</si>
  <si>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</si>
  <si>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</si>
  <si>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</si>
  <si>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</si>
  <si>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</si>
  <si>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</si>
  <si>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</si>
  <si>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</si>
  <si>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</si>
  <si>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</si>
  <si>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</si>
  <si>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</si>
  <si>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</si>
  <si>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</si>
  <si>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</si>
  <si>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</si>
  <si>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</si>
  <si>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</si>
  <si>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</si>
  <si>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</si>
  <si>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</si>
  <si>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</si>
  <si>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</si>
  <si>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</si>
  <si>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</si>
  <si>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</si>
  <si>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</si>
  <si>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</si>
  <si>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</si>
  <si>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</si>
  <si>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</si>
  <si>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</si>
  <si>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</si>
  <si>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</si>
  <si>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</si>
  <si>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</si>
  <si>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</si>
  <si>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</si>
  <si>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</si>
  <si>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</si>
  <si>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</si>
  <si>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</si>
  <si>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</si>
  <si>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</si>
  <si>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</si>
  <si>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</si>
  <si>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</si>
  <si>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</si>
  <si>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</si>
  <si>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</si>
  <si>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</si>
  <si>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</si>
  <si>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</si>
  <si>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</si>
  <si>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</si>
  <si>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</si>
  <si>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</si>
  <si>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</si>
  <si>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</si>
  <si>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</si>
  <si>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</si>
  <si>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</si>
  <si>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</si>
  <si>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</si>
  <si>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</si>
  <si>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</si>
  <si>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</si>
  <si>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</si>
  <si>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</si>
  <si>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</si>
  <si>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</si>
  <si>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</si>
  <si>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</si>
  <si>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</si>
  <si>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</si>
  <si>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</si>
  <si>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</si>
  <si>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</si>
  <si>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</si>
  <si>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</si>
  <si>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</si>
  <si>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</si>
  <si>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</si>
  <si>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</si>
  <si>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</si>
  <si>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</si>
  <si>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</si>
  <si>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</si>
  <si>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</si>
  <si>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</si>
  <si>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</si>
  <si>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</si>
  <si>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</si>
  <si>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</si>
  <si>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</si>
  <si>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</si>
  <si>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</si>
  <si>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</si>
  <si>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</si>
  <si>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</si>
  <si>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</si>
  <si>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</si>
  <si>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</si>
  <si>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</si>
  <si>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</si>
  <si>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</si>
  <si>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</si>
  <si>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</si>
  <si>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</si>
  <si>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</si>
  <si>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</si>
  <si>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</si>
  <si>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</si>
  <si>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</si>
  <si>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</si>
  <si>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</si>
  <si>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</si>
  <si>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</si>
  <si>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</si>
  <si>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</si>
  <si>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</si>
  <si>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</si>
  <si>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</si>
  <si>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</si>
  <si>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</si>
  <si>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</si>
  <si>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</si>
  <si>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</si>
  <si>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</si>
  <si>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</si>
  <si>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</si>
  <si>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</si>
  <si>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</si>
  <si>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</si>
  <si>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</si>
  <si>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</si>
  <si>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</si>
  <si>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</si>
  <si>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</si>
  <si>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</si>
  <si>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</si>
  <si>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</si>
  <si>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</si>
  <si>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</si>
  <si>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</si>
  <si>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</si>
  <si>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</si>
  <si>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</si>
  <si>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</si>
  <si>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</si>
  <si>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</si>
  <si>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</si>
  <si>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</si>
  <si>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</si>
  <si>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</si>
  <si>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</si>
  <si>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</si>
  <si>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</si>
  <si>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</si>
  <si>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</si>
  <si>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</si>
  <si>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</si>
  <si>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</si>
  <si>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</si>
  <si>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</si>
  <si>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</si>
  <si>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</si>
  <si>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</si>
  <si>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</si>
  <si>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</si>
  <si>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</si>
  <si>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</si>
  <si>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</si>
  <si>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</si>
  <si>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</si>
  <si>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</si>
  <si>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</si>
  <si>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</si>
  <si>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</si>
  <si>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</si>
  <si>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</si>
  <si>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</si>
  <si>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</si>
  <si>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</si>
  <si>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</si>
  <si>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</si>
  <si>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</si>
  <si>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</si>
  <si>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</si>
  <si>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</si>
  <si>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</si>
  <si>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</si>
  <si>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</si>
  <si>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</si>
  <si>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</si>
  <si>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</si>
  <si>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</si>
  <si>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</si>
  <si>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</si>
  <si>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</si>
  <si>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</si>
  <si>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</si>
  <si>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</si>
  <si>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</si>
  <si>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</si>
  <si>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</si>
  <si>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</si>
  <si>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</si>
  <si>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</si>
  <si>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</si>
  <si>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</si>
  <si>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</si>
  <si>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</si>
  <si>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</si>
  <si>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</si>
  <si>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</si>
  <si>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</si>
  <si>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</si>
  <si>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</si>
  <si>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</si>
  <si>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</si>
  <si>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</si>
  <si>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</si>
  <si>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</si>
  <si>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</si>
  <si>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</si>
  <si>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</si>
  <si>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</si>
  <si>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</si>
  <si>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</si>
  <si>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</si>
  <si>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</si>
  <si>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</si>
  <si>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</si>
  <si>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</si>
  <si>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</si>
  <si>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</si>
  <si>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</si>
  <si>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</si>
  <si>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</si>
  <si>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</si>
  <si>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</si>
  <si>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</si>
  <si>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</si>
  <si>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</si>
  <si>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</si>
  <si>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</si>
  <si>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</si>
  <si>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</si>
  <si>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</si>
  <si>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</si>
  <si>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</si>
  <si>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</si>
  <si>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</si>
  <si>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</si>
  <si>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</si>
  <si>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</si>
  <si>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</si>
  <si>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</si>
  <si>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</si>
  <si>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</si>
  <si>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</si>
  <si>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</si>
  <si>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</si>
  <si>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</si>
  <si>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</si>
  <si>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</si>
  <si>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</si>
  <si>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</si>
  <si>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</si>
  <si>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</si>
  <si>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</si>
  <si>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</si>
  <si>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</si>
  <si>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</si>
  <si>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</si>
  <si>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</si>
  <si>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</si>
  <si>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</si>
  <si>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</si>
  <si>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</si>
  <si>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</si>
  <si>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</si>
  <si>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</si>
  <si>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</si>
  <si>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</si>
  <si>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</si>
  <si>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</si>
  <si>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</si>
  <si>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</si>
  <si>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</si>
  <si>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</si>
  <si>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</si>
  <si>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</si>
  <si>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</si>
  <si>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</si>
  <si>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</si>
  <si>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</si>
  <si>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</si>
  <si>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</si>
  <si>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</si>
  <si>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</si>
  <si>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</si>
  <si>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</si>
  <si>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</si>
  <si>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</si>
  <si>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</si>
  <si>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</si>
  <si>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</si>
  <si>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</si>
  <si>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</si>
  <si>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</si>
  <si>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</si>
  <si>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</si>
  <si>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</si>
  <si>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</si>
  <si>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</si>
  <si>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</si>
  <si>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</si>
  <si>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</si>
  <si>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</si>
  <si>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</si>
  <si>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</si>
  <si>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</si>
  <si>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</si>
  <si>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</si>
  <si>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</si>
  <si>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</si>
  <si>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</si>
  <si>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</si>
  <si>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</si>
  <si>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</si>
  <si>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</si>
  <si>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</si>
  <si>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</si>
  <si>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</si>
  <si>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</si>
  <si>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</si>
  <si>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</si>
  <si>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</si>
  <si>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</si>
  <si>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</si>
  <si>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</si>
  <si>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</si>
  <si>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</si>
  <si>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</si>
  <si>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</si>
  <si>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</si>
  <si>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</si>
  <si>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</si>
  <si>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</si>
  <si>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</si>
  <si>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</si>
  <si>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</si>
  <si>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</si>
  <si>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</si>
  <si>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</si>
  <si>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</si>
  <si>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</si>
  <si>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</si>
  <si>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</si>
  <si>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</si>
  <si>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</si>
  <si>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</si>
  <si>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</si>
  <si>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</si>
  <si>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</si>
  <si>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</si>
  <si>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</si>
  <si>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</si>
  <si>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</si>
  <si>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</si>
  <si>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</si>
  <si>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</si>
  <si>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</si>
  <si>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</si>
  <si>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</si>
  <si>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</si>
  <si>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</si>
  <si>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</si>
  <si>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</si>
  <si>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</si>
  <si>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</si>
  <si>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</si>
  <si>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</si>
  <si>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</si>
  <si>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</si>
  <si>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</si>
  <si>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</si>
  <si>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</si>
  <si>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</si>
  <si>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</si>
  <si>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</si>
  <si>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</si>
  <si>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</si>
  <si>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</si>
  <si>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</si>
  <si>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</si>
  <si>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</si>
  <si>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</si>
  <si>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</si>
  <si>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</si>
  <si>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</si>
  <si>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</si>
  <si>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</si>
  <si>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</si>
  <si>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</si>
  <si>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</si>
  <si>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</si>
  <si>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</si>
  <si>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</si>
  <si>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</si>
  <si>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</si>
  <si>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</si>
  <si>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</si>
  <si>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</si>
  <si>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</si>
  <si>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</si>
  <si>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</si>
  <si>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</si>
  <si>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</si>
  <si>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</si>
  <si>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</si>
  <si>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</si>
  <si>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</si>
  <si>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</si>
  <si>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</si>
  <si>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</si>
  <si>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</si>
  <si>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</si>
  <si>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</si>
  <si>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</si>
  <si>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</si>
  <si>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</si>
  <si>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</si>
  <si>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</si>
  <si>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</si>
  <si>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</si>
  <si>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</si>
  <si>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</si>
  <si>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</si>
  <si>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</si>
  <si>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</si>
  <si>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</si>
  <si>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</si>
  <si>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</si>
  <si>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</si>
  <si>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</si>
  <si>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</si>
  <si>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</si>
  <si>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</si>
  <si>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</si>
  <si>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</si>
  <si>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</si>
  <si>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</si>
  <si>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</si>
  <si>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</si>
  <si>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</si>
  <si>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</si>
  <si>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</si>
  <si>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</si>
  <si>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</si>
  <si>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</si>
  <si>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</si>
  <si>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</si>
  <si>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</si>
  <si>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</si>
  <si>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</si>
  <si>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</si>
  <si>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</si>
  <si>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</si>
  <si>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</si>
  <si>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</si>
  <si>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</si>
  <si>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</si>
  <si>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</si>
  <si>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</si>
  <si>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</si>
  <si>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</si>
  <si>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</si>
  <si>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</si>
  <si>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</si>
  <si>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</si>
  <si>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</si>
  <si>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</si>
  <si>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</si>
  <si>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</si>
  <si>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</si>
  <si>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</si>
  <si>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</si>
  <si>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</si>
  <si>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</si>
  <si>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</si>
  <si>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</si>
  <si>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</si>
  <si>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</si>
  <si>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</si>
  <si>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</si>
  <si>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</si>
  <si>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</si>
  <si>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</si>
  <si>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</si>
  <si>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</si>
  <si>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</si>
  <si>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</si>
  <si>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</si>
  <si>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</si>
  <si>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</si>
  <si>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</si>
  <si>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</si>
  <si>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</si>
  <si>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</si>
  <si>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</si>
  <si>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</si>
  <si>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</si>
  <si>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</si>
  <si>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</si>
  <si>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</si>
  <si>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</si>
  <si>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</si>
  <si>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</si>
  <si>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</si>
  <si>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</si>
  <si>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</si>
  <si>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</si>
  <si>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</si>
  <si>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</si>
  <si>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</si>
  <si>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</si>
  <si>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</si>
  <si>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</si>
  <si>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</si>
  <si>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</si>
  <si>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</si>
  <si>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</si>
  <si>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</si>
  <si>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</si>
  <si>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</si>
  <si>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</si>
  <si>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</si>
  <si>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</si>
  <si>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</si>
  <si>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</si>
  <si>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</si>
  <si>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</si>
  <si>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</si>
  <si>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</si>
  <si>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</si>
  <si>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</si>
  <si>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</si>
  <si>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</si>
  <si>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</si>
  <si>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</si>
  <si>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</si>
  <si>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</si>
  <si>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</si>
  <si>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</si>
  <si>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</si>
  <si>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</si>
  <si>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</si>
  <si>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</si>
  <si>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</si>
  <si>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</si>
  <si>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</si>
  <si>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</si>
  <si>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</si>
  <si>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</si>
  <si>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</si>
  <si>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</si>
  <si>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</si>
  <si>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</si>
  <si>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</si>
  <si>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</si>
  <si>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</si>
  <si>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</si>
  <si>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</si>
  <si>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</si>
  <si>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</si>
  <si>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</si>
  <si>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</si>
  <si>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</si>
  <si>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</si>
  <si>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</si>
  <si>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</si>
  <si>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</si>
  <si>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</si>
  <si>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</si>
  <si>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</si>
  <si>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</si>
  <si>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</si>
  <si>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</si>
  <si>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</si>
  <si>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</si>
  <si>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</si>
  <si>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</si>
  <si>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</si>
  <si>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</si>
  <si>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</si>
  <si>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</si>
  <si>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</si>
  <si>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</si>
  <si>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</si>
  <si>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</si>
  <si>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</si>
  <si>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</si>
  <si>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</si>
  <si>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</si>
  <si>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</si>
  <si>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</si>
  <si>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</si>
  <si>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</si>
  <si>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</si>
  <si>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</si>
  <si>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</si>
  <si>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</si>
  <si>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</si>
  <si>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</si>
  <si>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</si>
  <si>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</si>
  <si>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</si>
  <si>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</si>
  <si>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</si>
  <si>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</si>
  <si>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</si>
  <si>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</si>
  <si>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</si>
  <si>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</si>
  <si>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</si>
  <si>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</si>
  <si>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</si>
  <si>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</si>
  <si>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</si>
  <si>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</si>
  <si>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</si>
  <si>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</si>
  <si>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</si>
  <si>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</si>
  <si>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</si>
  <si>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</si>
  <si>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</si>
  <si>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</si>
  <si>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</si>
  <si>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</si>
  <si>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</si>
  <si>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</si>
  <si>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</si>
  <si>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</si>
  <si>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</si>
  <si>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</si>
  <si>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</si>
  <si>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</si>
  <si>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</si>
  <si>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</si>
  <si>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</si>
  <si>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</si>
  <si>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</si>
  <si>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</si>
  <si>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</si>
  <si>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</si>
  <si>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</si>
  <si>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</si>
  <si>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</si>
  <si>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</si>
  <si>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</si>
  <si>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</si>
  <si>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</si>
  <si>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</si>
  <si>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</si>
  <si>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</si>
  <si>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</si>
  <si>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</si>
  <si>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</si>
  <si>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</si>
  <si>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</si>
  <si>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</si>
  <si>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</si>
  <si>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</si>
  <si>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</si>
  <si>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</si>
  <si>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</si>
  <si>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</si>
  <si>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</si>
  <si>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</si>
  <si>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</si>
  <si>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</si>
  <si>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</si>
  <si>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</si>
  <si>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</si>
  <si>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</si>
  <si>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</si>
  <si>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</si>
  <si>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</si>
  <si>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</si>
  <si>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</si>
  <si>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</si>
  <si>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</si>
  <si>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</si>
  <si>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</si>
  <si>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</si>
  <si>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</si>
  <si>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</si>
  <si>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</si>
  <si>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</si>
  <si>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</si>
  <si>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</si>
  <si>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</si>
  <si>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</si>
  <si>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</si>
  <si>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</si>
  <si>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</si>
  <si>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</si>
  <si>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</si>
  <si>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</si>
  <si>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</si>
  <si>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</si>
  <si>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</si>
  <si>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</si>
  <si>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</si>
  <si>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</si>
  <si>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</si>
  <si>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</si>
  <si>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</si>
  <si>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</si>
  <si>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</si>
  <si>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</si>
  <si>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</si>
  <si>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</si>
  <si>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</si>
  <si>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</si>
  <si>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</si>
  <si>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</si>
  <si>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</si>
  <si>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</si>
  <si>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</si>
  <si>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</si>
  <si>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</si>
  <si>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</si>
  <si>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</si>
  <si>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</si>
  <si>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</si>
  <si>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</si>
  <si>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</si>
  <si>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</si>
  <si>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</si>
  <si>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</si>
  <si>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</si>
  <si>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</si>
  <si>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</si>
  <si>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</si>
  <si>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</si>
  <si>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</si>
  <si>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</si>
  <si>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</si>
  <si>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</si>
  <si>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</si>
  <si>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</si>
  <si>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</si>
  <si>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</si>
  <si>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</si>
  <si>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</si>
  <si>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</si>
  <si>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</si>
  <si>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</si>
  <si>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</si>
  <si>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</si>
  <si>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</si>
  <si>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</si>
  <si>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</si>
  <si>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</si>
  <si>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</si>
  <si>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</si>
  <si>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</si>
  <si>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</si>
  <si>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</si>
  <si>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</si>
  <si>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</si>
  <si>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</si>
  <si>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</si>
  <si>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</si>
  <si>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</si>
  <si>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</si>
  <si>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</si>
  <si>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</si>
  <si>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</si>
  <si>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</si>
  <si>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</si>
  <si>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</si>
  <si>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</si>
  <si>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</si>
  <si>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</si>
  <si>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</si>
  <si>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</si>
  <si>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</si>
  <si>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</si>
  <si>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</si>
  <si>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</si>
  <si>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</si>
  <si>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</si>
  <si>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</si>
  <si>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</si>
  <si>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</si>
  <si>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</si>
  <si>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</si>
  <si>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</si>
  <si>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</si>
  <si>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</si>
  <si>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</si>
  <si>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</si>
  <si>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</si>
  <si>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</si>
  <si>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</si>
  <si>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</si>
  <si>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</si>
  <si>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</si>
  <si>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</si>
  <si>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</si>
  <si>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</si>
  <si>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</si>
  <si>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</si>
  <si>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</si>
  <si>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</si>
  <si>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</si>
  <si>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</si>
  <si>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</si>
  <si>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</si>
  <si>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</si>
  <si>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</si>
  <si>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</si>
  <si>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</si>
  <si>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</si>
  <si>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</si>
  <si>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</si>
  <si>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</si>
  <si>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</si>
  <si>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</si>
  <si>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</si>
  <si>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</si>
  <si>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</si>
  <si>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</si>
  <si>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</si>
  <si>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</si>
  <si>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</si>
  <si>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</si>
  <si>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</si>
  <si>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</si>
  <si>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</si>
  <si>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</si>
  <si>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</si>
  <si>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</si>
  <si>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</si>
  <si>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</si>
  <si>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</si>
  <si>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</si>
  <si>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</si>
  <si>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</si>
  <si>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</si>
  <si>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</si>
  <si>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</si>
  <si>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</si>
  <si>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</si>
  <si>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</si>
  <si>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</si>
  <si>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</si>
  <si>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</si>
  <si>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</si>
  <si>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</si>
  <si>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</si>
  <si>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</si>
  <si>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</si>
  <si>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</si>
  <si>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</si>
  <si>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</si>
  <si>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</si>
  <si>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</si>
  <si>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</si>
  <si>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</si>
  <si>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</si>
  <si>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</si>
  <si>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</si>
  <si>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</si>
  <si>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</si>
  <si>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</si>
  <si>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</si>
  <si>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</si>
  <si>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</si>
  <si>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</si>
  <si>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</si>
  <si>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</si>
  <si>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</si>
  <si>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</si>
  <si>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</si>
  <si>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</si>
  <si>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</si>
  <si>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</si>
  <si>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</si>
  <si>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</si>
  <si>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</si>
  <si>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</si>
  <si>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</si>
  <si>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</si>
  <si>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</si>
  <si>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</si>
  <si>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</si>
  <si>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</si>
  <si>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</si>
  <si>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</si>
  <si>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</si>
  <si>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</si>
  <si>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</si>
  <si>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</si>
  <si>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</si>
  <si>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</si>
  <si>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</si>
  <si>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</si>
  <si>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</si>
  <si>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</si>
  <si>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</si>
  <si>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</si>
  <si>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</si>
  <si>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</si>
  <si>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</si>
  <si>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</si>
  <si>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</si>
  <si>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</si>
  <si>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</si>
  <si>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</si>
  <si>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</si>
  <si>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</si>
  <si>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</si>
  <si>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</si>
  <si>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</si>
  <si>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</si>
  <si>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</si>
  <si>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</si>
  <si>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</si>
  <si>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</si>
  <si>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</si>
  <si>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</si>
  <si>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</si>
  <si>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</si>
  <si>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</si>
  <si>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</si>
  <si>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</si>
  <si>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</si>
  <si>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</si>
  <si>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</si>
  <si>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</si>
  <si>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</si>
  <si>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</si>
  <si>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</si>
  <si>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</si>
  <si>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</si>
  <si>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</si>
  <si>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</si>
  <si>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</si>
  <si>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</si>
  <si>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</si>
  <si>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</si>
  <si>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</si>
  <si>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</si>
  <si>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</si>
  <si>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</si>
  <si>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</si>
  <si>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</si>
  <si>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</si>
  <si>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</si>
  <si>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</si>
  <si>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</si>
  <si>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</si>
  <si>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</si>
  <si>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</si>
  <si>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</si>
  <si>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</si>
  <si>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</si>
  <si>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</si>
  <si>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</si>
  <si>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</si>
  <si>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</si>
  <si>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</si>
  <si>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</si>
  <si>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</si>
  <si>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</si>
  <si>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</si>
  <si>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</si>
  <si>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</si>
  <si>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</si>
  <si>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</si>
  <si>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</si>
  <si>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</si>
  <si>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</si>
  <si>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</si>
  <si>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</si>
  <si>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</si>
  <si>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</si>
  <si>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</si>
  <si>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</si>
  <si>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</si>
  <si>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</si>
  <si>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</si>
  <si>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</si>
  <si>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</si>
  <si>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</si>
  <si>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</si>
  <si>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</si>
  <si>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</si>
  <si>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</si>
  <si>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</si>
  <si>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</si>
  <si>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</si>
  <si>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</si>
  <si>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</si>
  <si>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</si>
  <si>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</si>
  <si>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</si>
  <si>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</si>
  <si>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</si>
  <si>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</si>
  <si>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</si>
  <si>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</si>
  <si>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</si>
  <si>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</si>
  <si>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</si>
  <si>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</si>
  <si>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</si>
  <si>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</si>
  <si>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</si>
  <si>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</si>
  <si>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</si>
  <si>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</si>
  <si>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</si>
  <si>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</si>
  <si>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</si>
  <si>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</si>
  <si>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</si>
  <si>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</si>
  <si>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</si>
  <si>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</si>
  <si>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</si>
  <si>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</si>
  <si>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</si>
  <si>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</si>
  <si>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</si>
  <si>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</si>
  <si>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</si>
  <si>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</si>
  <si>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</si>
  <si>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</si>
  <si>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</si>
  <si>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</si>
  <si>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</si>
  <si>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</si>
  <si>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</si>
  <si>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</si>
  <si>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</si>
  <si>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</si>
  <si>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</si>
  <si>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</si>
  <si>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</si>
  <si>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</si>
  <si>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</si>
  <si>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</si>
  <si>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</si>
  <si>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</si>
  <si>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</si>
  <si>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</si>
  <si>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</si>
  <si>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</si>
  <si>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</si>
  <si>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</si>
  <si>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</si>
  <si>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</si>
  <si>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</si>
  <si>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</si>
  <si>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</si>
  <si>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</si>
  <si>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</si>
  <si>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</si>
  <si>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</si>
  <si>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</si>
  <si>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</si>
  <si>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</si>
  <si>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</si>
  <si>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</si>
  <si>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</si>
  <si>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</si>
  <si>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</si>
  <si>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</si>
  <si>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</si>
  <si>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</si>
  <si>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</si>
  <si>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</si>
  <si>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</si>
  <si>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</si>
  <si>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</si>
  <si>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</si>
  <si>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</si>
  <si>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</si>
  <si>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</si>
  <si>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</si>
  <si>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</si>
  <si>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</si>
  <si>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</si>
  <si>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</si>
  <si>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</si>
  <si>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</si>
  <si>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</si>
  <si>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</si>
  <si>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</si>
  <si>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</si>
  <si>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</si>
  <si>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</si>
  <si>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</si>
  <si>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</si>
  <si>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</si>
  <si>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</si>
  <si>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</si>
  <si>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</si>
  <si>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</si>
  <si>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</si>
  <si>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</si>
  <si>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</si>
  <si>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</si>
  <si>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</si>
  <si>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</si>
  <si>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</si>
  <si>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</si>
  <si>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</si>
  <si>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</si>
  <si>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</si>
  <si>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</si>
  <si>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</si>
  <si>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</si>
  <si>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</si>
  <si>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</si>
  <si>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</si>
  <si>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</si>
  <si>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</si>
  <si>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</si>
  <si>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</si>
  <si>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</si>
  <si>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</si>
  <si>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</si>
  <si>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</si>
  <si>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</si>
  <si>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</si>
  <si>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</si>
  <si>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</si>
  <si>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</si>
  <si>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</si>
  <si>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</si>
  <si>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</si>
  <si>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</si>
  <si>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</si>
  <si>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</si>
  <si>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</si>
  <si>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</si>
  <si>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</si>
  <si>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</si>
  <si>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</si>
  <si>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</si>
  <si>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</si>
  <si>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</si>
  <si>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</si>
  <si>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</si>
  <si>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</si>
  <si>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</si>
  <si>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</si>
  <si>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</si>
  <si>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</si>
  <si>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</si>
  <si>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</si>
  <si>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</si>
  <si>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</si>
  <si>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</si>
  <si>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</si>
  <si>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</si>
  <si>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</si>
  <si>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</si>
  <si>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</si>
  <si>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</si>
  <si>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</si>
  <si>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</si>
  <si>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</si>
  <si>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</si>
  <si>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</si>
  <si>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</si>
  <si>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</si>
  <si>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</si>
  <si>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</si>
  <si>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</si>
  <si>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</si>
  <si>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</si>
  <si>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</si>
  <si>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</si>
  <si>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</si>
  <si>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</si>
  <si>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</si>
  <si>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</si>
  <si>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</si>
  <si>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</si>
  <si>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</si>
  <si>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</si>
  <si>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</si>
  <si>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</si>
  <si>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</si>
  <si>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</si>
  <si>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</si>
  <si>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</si>
  <si>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</si>
  <si>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</si>
  <si>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</si>
  <si>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</si>
  <si>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</si>
  <si>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</si>
  <si>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</si>
  <si>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</si>
  <si>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</si>
  <si>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</si>
  <si>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</si>
  <si>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</si>
  <si>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</si>
  <si>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</si>
  <si>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</si>
  <si>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</si>
  <si>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</si>
  <si>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</si>
  <si>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</si>
  <si>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</si>
  <si>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</si>
  <si>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</si>
  <si>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</si>
  <si>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</si>
  <si>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</si>
  <si>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</si>
  <si>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</si>
  <si>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</si>
  <si>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</si>
  <si>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</si>
  <si>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</si>
  <si>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</si>
  <si>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</si>
  <si>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</si>
  <si>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</si>
  <si>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</si>
  <si>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</si>
  <si>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</si>
  <si>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</si>
  <si>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</si>
  <si>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</si>
  <si>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</si>
  <si>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</si>
  <si>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</si>
  <si>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</si>
  <si>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</si>
  <si>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</si>
  <si>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</si>
  <si>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</si>
  <si>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</si>
  <si>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</si>
  <si>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</si>
  <si>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</si>
  <si>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</si>
  <si>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</si>
  <si>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</si>
  <si>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</si>
  <si>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</si>
  <si>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</si>
  <si>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</si>
  <si>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</si>
  <si>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</si>
  <si>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</si>
  <si>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</si>
  <si>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</si>
  <si>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</si>
  <si>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</si>
  <si>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</si>
  <si>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</si>
  <si>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</si>
  <si>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</si>
  <si>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</si>
  <si>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</si>
  <si>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</si>
  <si>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</si>
  <si>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</si>
  <si>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</si>
  <si>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</si>
  <si>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</si>
  <si>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</si>
  <si>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</si>
  <si>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</si>
  <si>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</si>
  <si>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</si>
  <si>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</si>
  <si>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</si>
  <si>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</si>
  <si>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</si>
  <si>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</si>
  <si>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</si>
  <si>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</si>
  <si>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</si>
  <si>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</si>
  <si>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</si>
  <si>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</si>
  <si>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</si>
  <si>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</si>
  <si>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</si>
  <si>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</si>
  <si>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</si>
  <si>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</si>
  <si>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</si>
  <si>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</si>
  <si>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</si>
  <si>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</si>
  <si>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</si>
  <si>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</si>
  <si>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</si>
  <si>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</si>
  <si>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</si>
  <si>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</si>
  <si>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</si>
  <si>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</si>
  <si>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</si>
  <si>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</si>
  <si>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</si>
  <si>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</si>
  <si>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</si>
  <si>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</si>
  <si>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</si>
  <si>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</si>
  <si>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</si>
  <si>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</si>
  <si>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</si>
  <si>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</si>
  <si>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</si>
  <si>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</si>
  <si>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</si>
  <si>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</si>
  <si>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</si>
  <si>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</si>
  <si>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</si>
  <si>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</si>
  <si>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</si>
  <si>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</si>
  <si>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</si>
  <si>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</si>
  <si>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</si>
  <si>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</si>
  <si>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</si>
  <si>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</si>
  <si>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</si>
  <si>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</si>
  <si>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</si>
  <si>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</si>
  <si>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</si>
  <si>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</si>
  <si>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</si>
  <si>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</si>
  <si>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</si>
  <si>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</si>
  <si>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</si>
  <si>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</si>
  <si>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</si>
  <si>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</si>
  <si>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</si>
  <si>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</si>
  <si>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</si>
  <si>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</si>
  <si>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</si>
  <si>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</si>
  <si>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</si>
  <si>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</si>
  <si>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</si>
  <si>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</si>
  <si>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</si>
  <si>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</si>
  <si>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</si>
  <si>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</si>
  <si>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</si>
  <si>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</si>
  <si>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</si>
  <si>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</si>
  <si>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</si>
  <si>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</si>
  <si>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</si>
  <si>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</si>
  <si>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</si>
  <si>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</si>
  <si>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</si>
  <si>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</si>
  <si>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</si>
  <si>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</si>
  <si>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</si>
  <si>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</si>
  <si>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</si>
  <si>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</si>
  <si>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</si>
  <si>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</si>
  <si>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</si>
  <si>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</si>
  <si>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</si>
  <si>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</si>
  <si>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</si>
  <si>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</si>
  <si>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</si>
  <si>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</si>
  <si>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</si>
  <si>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</si>
  <si>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</si>
  <si>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</si>
  <si>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</si>
  <si>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</si>
  <si>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</si>
  <si>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</si>
  <si>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</si>
  <si>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</si>
  <si>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</si>
  <si>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</si>
  <si>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</si>
  <si>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</si>
  <si>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</si>
  <si>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</si>
  <si>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</si>
  <si>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</si>
  <si>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</si>
  <si>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</si>
  <si>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</si>
  <si>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</si>
  <si>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</si>
  <si>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</si>
  <si>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</si>
  <si>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</si>
  <si>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</si>
  <si>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</si>
  <si>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</si>
  <si>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</si>
  <si>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</si>
  <si>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</si>
  <si>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</si>
  <si>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</si>
  <si>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</si>
  <si>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</si>
  <si>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</si>
  <si>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</si>
  <si>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</si>
  <si>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</si>
  <si>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</si>
  <si>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</si>
  <si>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</si>
  <si>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</si>
  <si>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</si>
  <si>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</si>
  <si>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</si>
  <si>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</si>
  <si>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</si>
  <si>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</si>
  <si>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</si>
  <si>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</si>
  <si>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</si>
  <si>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</si>
  <si>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</si>
  <si>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</si>
  <si>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</si>
  <si>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</si>
  <si>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</si>
  <si>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</si>
  <si>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</si>
  <si>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</si>
  <si>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</si>
  <si>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</si>
  <si>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</si>
  <si>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</si>
  <si>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</si>
  <si>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</si>
  <si>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</si>
  <si>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</si>
  <si>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</si>
  <si>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</si>
  <si>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</si>
  <si>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</si>
  <si>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</si>
  <si>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</si>
  <si>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</si>
  <si>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</si>
  <si>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</si>
  <si>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</si>
  <si>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</si>
  <si>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</si>
  <si>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</si>
  <si>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</si>
  <si>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</si>
  <si>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</si>
  <si>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</si>
  <si>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</si>
  <si>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</si>
  <si>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</si>
  <si>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</si>
  <si>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</si>
  <si>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</si>
  <si>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</si>
  <si>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</si>
  <si>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</si>
  <si>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</si>
  <si>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</si>
  <si>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</si>
  <si>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</si>
  <si>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</si>
  <si>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</si>
  <si>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</si>
  <si>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</si>
  <si>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</si>
  <si>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</si>
  <si>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</si>
  <si>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</si>
  <si>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</si>
  <si>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</si>
  <si>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</si>
  <si>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</si>
  <si>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</si>
  <si>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</si>
  <si>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</si>
  <si>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</si>
  <si>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</si>
  <si>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</si>
  <si>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</si>
  <si>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</si>
  <si>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</si>
  <si>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</si>
  <si>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</si>
  <si>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</si>
  <si>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</si>
  <si>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</si>
  <si>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</si>
  <si>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</si>
  <si>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</si>
  <si>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</si>
  <si>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</si>
  <si>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</si>
  <si>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</si>
  <si>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</si>
  <si>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</si>
  <si>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</si>
  <si>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</si>
  <si>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</si>
  <si>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</si>
  <si>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</si>
  <si>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</si>
  <si>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</si>
  <si>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</si>
  <si>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</si>
  <si>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</si>
  <si>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</si>
  <si>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</si>
  <si>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</si>
  <si>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</si>
  <si>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</si>
  <si>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</si>
  <si>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</si>
  <si>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</si>
  <si>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</si>
  <si>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</si>
  <si>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</si>
  <si>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</si>
  <si>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</si>
  <si>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</si>
  <si>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</si>
  <si>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</si>
  <si>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</si>
  <si>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</si>
  <si>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</si>
  <si>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</si>
  <si>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</si>
  <si>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</si>
  <si>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</si>
  <si>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</si>
  <si>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</si>
  <si>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</si>
  <si>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</si>
  <si>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</si>
  <si>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</si>
  <si>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</si>
  <si>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</si>
  <si>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</si>
  <si>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</si>
  <si>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</si>
  <si>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</si>
  <si>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</si>
  <si>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</si>
  <si>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</si>
  <si>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</si>
  <si>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</si>
  <si>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</si>
  <si>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</si>
  <si>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</si>
  <si>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</si>
  <si>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</si>
  <si>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</si>
  <si>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</si>
  <si>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</si>
  <si>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</si>
  <si>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</si>
  <si>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</si>
  <si>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</si>
  <si>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</si>
  <si>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</si>
  <si>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</si>
  <si>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</si>
  <si>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</si>
  <si>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</si>
  <si>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</si>
  <si>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</si>
  <si>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</si>
  <si>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</si>
  <si>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</si>
  <si>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</si>
  <si>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</si>
  <si>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</si>
  <si>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</si>
  <si>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</si>
  <si>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</si>
  <si>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</si>
  <si>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</si>
  <si>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</si>
  <si>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</si>
  <si>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</si>
  <si>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</si>
  <si>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</si>
  <si>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</si>
  <si>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</si>
  <si>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</si>
  <si>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</si>
  <si>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</si>
  <si>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</si>
  <si>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</si>
  <si>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</si>
  <si>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</si>
  <si>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</si>
  <si>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</si>
  <si>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</si>
  <si>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</si>
  <si>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</si>
  <si>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</si>
  <si>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</si>
  <si>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</si>
  <si>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</si>
  <si>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</si>
  <si>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</si>
  <si>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</si>
  <si>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</si>
  <si>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</si>
  <si>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</si>
  <si>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</si>
  <si>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</si>
  <si>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</si>
  <si>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</si>
  <si>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</si>
  <si>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</si>
  <si>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</si>
  <si>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</si>
  <si>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</si>
  <si>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</si>
  <si>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</si>
  <si>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</si>
  <si>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</si>
  <si>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</si>
  <si>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</si>
  <si>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</si>
  <si>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</si>
  <si>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</si>
  <si>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</si>
  <si>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</si>
  <si>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</si>
  <si>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</si>
  <si>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</si>
  <si>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</si>
  <si>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</si>
  <si>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</si>
  <si>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</si>
  <si>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</si>
  <si>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</si>
  <si>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</si>
  <si>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</si>
  <si>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</si>
  <si>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</si>
  <si>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</si>
  <si>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</si>
  <si>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</si>
  <si>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</si>
  <si>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</si>
  <si>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</si>
  <si>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</si>
  <si>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</si>
  <si>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</si>
  <si>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</si>
  <si>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</si>
  <si>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</si>
  <si>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</si>
  <si>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</si>
  <si>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</si>
  <si>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</si>
  <si>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</si>
  <si>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</si>
  <si>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</si>
  <si>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</si>
  <si>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</si>
  <si>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</si>
  <si>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</si>
  <si>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</si>
  <si>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</si>
  <si>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</si>
  <si>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</si>
  <si>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</si>
  <si>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</si>
  <si>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</si>
  <si>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</si>
  <si>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</si>
  <si>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</si>
  <si>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</si>
  <si>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</si>
  <si>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</si>
  <si>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</si>
  <si>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</si>
  <si>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</si>
  <si>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</si>
  <si>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</si>
  <si>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</si>
  <si>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</si>
  <si>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</si>
  <si>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</si>
  <si>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</si>
  <si>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</si>
  <si>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</si>
  <si>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</si>
  <si>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</si>
  <si>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</si>
  <si>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</si>
  <si>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</si>
  <si>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</si>
  <si>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</si>
  <si>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</si>
  <si>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</si>
  <si>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</si>
  <si>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</si>
  <si>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</si>
  <si>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</si>
  <si>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</si>
  <si>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</si>
  <si>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</si>
  <si>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</si>
  <si>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</si>
  <si>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</si>
  <si>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</si>
  <si>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</si>
  <si>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</si>
  <si>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</si>
  <si>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</si>
  <si>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</si>
  <si>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</si>
  <si>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</si>
  <si>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</si>
  <si>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</si>
  <si>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</si>
  <si>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</si>
  <si>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</si>
  <si>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</si>
  <si>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</si>
  <si>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</si>
  <si>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</si>
  <si>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</si>
  <si>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</si>
  <si>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</si>
  <si>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</si>
  <si>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</si>
  <si>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</si>
  <si>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</si>
  <si>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</si>
  <si>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</si>
  <si>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</si>
  <si>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</si>
  <si>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</si>
  <si>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</si>
  <si>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</si>
  <si>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</si>
  <si>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</si>
  <si>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</si>
  <si>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</si>
  <si>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</si>
  <si>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</si>
  <si>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</si>
  <si>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</si>
  <si>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</si>
  <si>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</si>
  <si>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</si>
  <si>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</si>
  <si>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</si>
  <si>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</si>
  <si>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</si>
  <si>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</si>
  <si>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</si>
  <si>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</si>
  <si>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</si>
  <si>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</si>
  <si>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</si>
  <si>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</si>
  <si>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</si>
  <si>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</si>
  <si>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</si>
  <si>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</si>
  <si>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</si>
  <si>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</si>
  <si>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</si>
  <si>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</si>
  <si>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</si>
  <si>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</si>
  <si>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</si>
  <si>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</si>
  <si>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</si>
  <si>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</si>
  <si>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</si>
  <si>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</si>
  <si>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</si>
  <si>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</si>
  <si>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</si>
  <si>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</si>
  <si>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</si>
  <si>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</si>
  <si>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</si>
  <si>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</si>
  <si>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</si>
  <si>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</si>
  <si>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</si>
  <si>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</si>
  <si>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</si>
  <si>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</si>
  <si>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</si>
  <si>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</si>
  <si>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</si>
  <si>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</si>
  <si>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</si>
  <si>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</si>
  <si>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</si>
  <si>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</si>
  <si>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</si>
  <si>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</si>
  <si>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</si>
  <si>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</si>
  <si>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</si>
  <si>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</si>
  <si>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</si>
  <si>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</si>
  <si>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</si>
  <si>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</si>
  <si>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</si>
  <si>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</si>
  <si>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</si>
  <si>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</si>
  <si>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</si>
  <si>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</si>
  <si>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</si>
  <si>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</si>
  <si>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</si>
  <si>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</si>
  <si>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</si>
  <si>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</si>
  <si>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</si>
  <si>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</si>
  <si>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</si>
  <si>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</si>
  <si>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</si>
  <si>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</si>
  <si>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</si>
  <si>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</si>
  <si>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</si>
  <si>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</si>
  <si>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</si>
  <si>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</si>
  <si>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</si>
  <si>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</si>
  <si>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</si>
  <si>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</si>
  <si>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</si>
  <si>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</si>
  <si>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</si>
  <si>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</si>
  <si>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</si>
  <si>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</si>
  <si>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</si>
  <si>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</si>
  <si>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</si>
  <si>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</si>
  <si>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</si>
  <si>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</si>
  <si>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</si>
  <si>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</si>
  <si>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</si>
  <si>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</si>
  <si>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</si>
  <si>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</si>
  <si>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</si>
  <si>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</si>
  <si>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</si>
  <si>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</si>
  <si>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</si>
  <si>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</si>
  <si>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</si>
  <si>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</si>
  <si>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</si>
  <si>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</si>
  <si>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</si>
  <si>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</si>
  <si>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</si>
  <si>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</si>
  <si>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</si>
  <si>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</si>
  <si>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</si>
  <si>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</si>
  <si>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</si>
  <si>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</si>
  <si>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</si>
  <si>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</si>
  <si>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</si>
  <si>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</si>
  <si>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</si>
  <si>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</si>
  <si>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</si>
  <si>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</si>
  <si>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</si>
  <si>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</si>
  <si>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</si>
  <si>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</si>
  <si>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</si>
  <si>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</si>
  <si>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</si>
  <si>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</si>
  <si>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</si>
  <si>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</si>
  <si>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</si>
  <si>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</si>
  <si>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</si>
  <si>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</si>
  <si>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</si>
  <si>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</si>
  <si>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</si>
  <si>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</si>
  <si>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</si>
  <si>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</si>
  <si>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</si>
  <si>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</si>
  <si>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</si>
  <si>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</si>
  <si>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</si>
  <si>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</si>
  <si>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</si>
  <si>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</si>
  <si>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</si>
  <si>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</si>
  <si>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</si>
  <si>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</si>
  <si>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</si>
  <si>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</si>
  <si>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</si>
  <si>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</si>
  <si>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</si>
  <si>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</si>
  <si>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</si>
  <si>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</si>
  <si>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</si>
  <si>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</si>
  <si>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</si>
  <si>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</si>
  <si>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</si>
  <si>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</si>
  <si>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</si>
  <si>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</si>
  <si>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</si>
  <si>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</si>
  <si>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</si>
  <si>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</si>
  <si>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</si>
  <si>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</si>
  <si>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</si>
  <si>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</si>
  <si>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</si>
  <si>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</si>
  <si>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</si>
  <si>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</si>
  <si>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</si>
  <si>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</si>
  <si>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</si>
  <si>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</si>
  <si>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</si>
  <si>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</si>
  <si>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</si>
  <si>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</si>
  <si>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</si>
  <si>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</si>
  <si>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</si>
  <si>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</si>
  <si>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</si>
  <si>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</si>
  <si>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</si>
  <si>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</si>
  <si>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</si>
  <si>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</si>
  <si>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</si>
  <si>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</si>
  <si>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</si>
  <si>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</si>
  <si>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</si>
  <si>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</si>
  <si>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</si>
  <si>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</si>
  <si>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</si>
  <si>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</si>
  <si>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</si>
  <si>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</si>
  <si>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</si>
  <si>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</si>
  <si>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</si>
  <si>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</si>
  <si>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</si>
  <si>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</si>
  <si>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</si>
  <si>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</si>
  <si>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</si>
  <si>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</si>
  <si>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</si>
  <si>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</si>
  <si>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</si>
  <si>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</si>
  <si>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</si>
  <si>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</si>
  <si>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</si>
  <si>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</si>
  <si>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</si>
  <si>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</si>
  <si>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</si>
  <si>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</si>
  <si>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</si>
  <si>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</si>
  <si>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</si>
  <si>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</si>
  <si>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</si>
  <si>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</si>
  <si>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</si>
  <si>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</si>
  <si>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</si>
  <si>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</si>
  <si>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</si>
  <si>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</si>
  <si>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</si>
  <si>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</si>
  <si>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</si>
  <si>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</si>
  <si>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</si>
  <si>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</si>
  <si>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</si>
  <si>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</si>
  <si>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</si>
  <si>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</si>
  <si>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</si>
  <si>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</si>
  <si>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</si>
  <si>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</si>
  <si>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</si>
  <si>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</si>
  <si>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</si>
  <si>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</si>
  <si>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</si>
  <si>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</si>
  <si>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</si>
  <si>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</si>
  <si>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</si>
  <si>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</si>
  <si>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</si>
  <si>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</si>
  <si>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</si>
  <si>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</si>
  <si>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</si>
  <si>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</si>
  <si>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</si>
  <si>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</si>
  <si>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</si>
  <si>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</si>
  <si>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</si>
  <si>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</si>
  <si>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</si>
  <si>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</si>
  <si>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</si>
  <si>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</si>
  <si>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</si>
  <si>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</si>
  <si>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</si>
  <si>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</si>
  <si>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</si>
  <si>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</si>
  <si>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</si>
  <si>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</si>
  <si>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</si>
  <si>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</si>
  <si>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</si>
  <si>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</si>
  <si>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</si>
  <si>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</si>
  <si>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</si>
  <si>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</si>
  <si>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</si>
  <si>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</si>
  <si>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</si>
  <si>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</si>
  <si>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</si>
  <si>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</si>
  <si>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</si>
  <si>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</si>
  <si>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</si>
  <si>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</si>
  <si>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</si>
  <si>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</si>
  <si>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</si>
  <si>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</si>
  <si>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</si>
  <si>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</si>
  <si>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</si>
  <si>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</si>
  <si>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</si>
  <si>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</si>
  <si>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</si>
  <si>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</si>
  <si>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</si>
  <si>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</si>
  <si>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</si>
  <si>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</si>
  <si>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</si>
  <si>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</si>
  <si>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</si>
  <si>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</si>
  <si>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</si>
  <si>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</si>
  <si>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</si>
  <si>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</si>
  <si>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</si>
  <si>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</si>
  <si>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</si>
  <si>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</si>
  <si>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</si>
  <si>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</si>
  <si>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</si>
  <si>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</si>
  <si>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</si>
  <si>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</si>
  <si>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</si>
  <si>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</si>
  <si>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</si>
  <si>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</si>
  <si>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</si>
  <si>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</si>
  <si>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</si>
  <si>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</si>
  <si>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</si>
  <si>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</si>
  <si>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</si>
  <si>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</si>
  <si>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</si>
  <si>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</si>
  <si>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</si>
  <si>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</si>
  <si>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</si>
  <si>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</si>
  <si>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</si>
  <si>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</si>
  <si>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</si>
  <si>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</si>
  <si>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</si>
  <si>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</si>
  <si>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</si>
  <si>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</si>
  <si>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</si>
  <si>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</si>
  <si>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</si>
  <si>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</si>
  <si>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</si>
  <si>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</si>
  <si>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</si>
  <si>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</si>
  <si>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</si>
  <si>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</si>
  <si>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</si>
  <si>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</si>
  <si>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</si>
  <si>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</si>
  <si>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</si>
  <si>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</si>
  <si>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</si>
  <si>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</si>
  <si>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</si>
  <si>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</si>
  <si>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</si>
  <si>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</si>
  <si>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</si>
  <si>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</si>
  <si>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</si>
  <si>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</si>
  <si>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</si>
  <si>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</si>
  <si>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</si>
  <si>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</si>
  <si>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</si>
  <si>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</si>
  <si>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</si>
  <si>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</si>
  <si>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</si>
  <si>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</si>
  <si>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</si>
  <si>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</si>
  <si>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</si>
  <si>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</si>
  <si>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</si>
  <si>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</si>
  <si>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</si>
  <si>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</si>
  <si>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</si>
  <si>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</si>
  <si>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</si>
  <si>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</si>
  <si>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</si>
  <si>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</si>
  <si>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</si>
  <si>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</si>
  <si>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</si>
  <si>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</si>
  <si>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</si>
  <si>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</si>
  <si>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</si>
  <si>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</si>
  <si>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</si>
  <si>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</si>
  <si>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</si>
  <si>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</si>
  <si>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</si>
  <si>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</si>
  <si>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</si>
  <si>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</si>
  <si>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</si>
  <si>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</si>
  <si>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</si>
  <si>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</si>
  <si>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</si>
  <si>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</si>
  <si>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</si>
  <si>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</si>
  <si>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</si>
  <si>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</si>
  <si>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</si>
  <si>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</si>
  <si>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</si>
  <si>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</si>
  <si>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</si>
  <si>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</si>
  <si>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</si>
  <si>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</si>
  <si>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</si>
  <si>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</si>
  <si>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</si>
  <si>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</si>
  <si>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</si>
  <si>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</si>
  <si>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</si>
  <si>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</si>
  <si>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</si>
  <si>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</si>
  <si>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</si>
  <si>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</si>
  <si>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</si>
  <si>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</si>
  <si>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</si>
  <si>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</si>
  <si>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</si>
  <si>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</si>
  <si>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</si>
  <si>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</si>
  <si>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</si>
  <si>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</si>
  <si>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</si>
  <si>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</si>
  <si>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</si>
  <si>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</si>
  <si>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</si>
  <si>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</si>
  <si>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</si>
  <si>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</si>
  <si>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</si>
  <si>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</si>
  <si>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</si>
  <si>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</si>
  <si>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</si>
  <si>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</si>
  <si>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</si>
  <si>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</si>
  <si>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</si>
  <si>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</si>
  <si>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</si>
  <si>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</si>
  <si>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</si>
  <si>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</si>
  <si>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</si>
  <si>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</si>
  <si>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</si>
  <si>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</si>
  <si>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</si>
  <si>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</si>
  <si>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</si>
  <si>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</si>
  <si>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</si>
  <si>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</si>
  <si>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</si>
  <si>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</si>
  <si>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</si>
  <si>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</si>
  <si>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</si>
  <si>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</si>
  <si>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</si>
  <si>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</si>
  <si>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</si>
  <si>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</si>
  <si>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</si>
  <si>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</si>
  <si>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</si>
  <si>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</si>
  <si>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</si>
  <si>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</si>
  <si>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</si>
  <si>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</si>
  <si>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</si>
  <si>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</si>
  <si>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</si>
  <si>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</si>
  <si>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</si>
  <si>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</si>
  <si>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</si>
  <si>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</si>
  <si>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</si>
  <si>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</si>
  <si>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</si>
  <si>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</si>
  <si>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</si>
  <si>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</si>
  <si>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</si>
  <si>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</si>
  <si>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</si>
  <si>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</si>
  <si>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</si>
  <si>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</si>
  <si>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</si>
  <si>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</si>
  <si>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</si>
  <si>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</si>
  <si>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</si>
  <si>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</si>
  <si>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</si>
  <si>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</si>
  <si>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</si>
  <si>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</si>
  <si>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</si>
  <si>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</si>
  <si>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</si>
  <si>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</si>
  <si>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</si>
  <si>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</si>
  <si>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</si>
  <si>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</si>
  <si>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</si>
  <si>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</si>
  <si>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</si>
  <si>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</si>
  <si>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</si>
  <si>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</si>
  <si>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</si>
  <si>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</si>
  <si>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</si>
  <si>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</si>
  <si>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</si>
  <si>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</si>
  <si>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</si>
  <si>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</si>
  <si>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</si>
  <si>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</si>
  <si>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</si>
  <si>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</si>
  <si>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</si>
  <si>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</si>
  <si>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</si>
  <si>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</si>
  <si>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</si>
  <si>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</si>
  <si>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</si>
  <si>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</si>
  <si>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</si>
  <si>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</si>
  <si>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</si>
  <si>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</si>
  <si>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</si>
  <si>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</si>
  <si>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</si>
  <si>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</si>
  <si>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</si>
  <si>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</si>
  <si>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</si>
  <si>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</si>
  <si>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</si>
  <si>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</si>
  <si>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</si>
  <si>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</si>
  <si>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</si>
  <si>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</si>
  <si>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</si>
  <si>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</si>
  <si>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</si>
  <si>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</si>
  <si>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</si>
  <si>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</si>
  <si>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</si>
  <si>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</si>
  <si>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</si>
  <si>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</si>
  <si>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</si>
  <si>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</si>
  <si>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</si>
  <si>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</si>
  <si>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</si>
  <si>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</si>
  <si>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</si>
  <si>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</si>
  <si>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</si>
  <si>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</si>
  <si>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</si>
  <si>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</si>
  <si>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</si>
  <si>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</si>
  <si>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</si>
  <si>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</si>
  <si>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</si>
  <si>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</si>
  <si>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</si>
  <si>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</si>
  <si>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</si>
  <si>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</si>
  <si>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</si>
  <si>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</si>
  <si>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</si>
  <si>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</si>
  <si>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</si>
  <si>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</si>
  <si>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</si>
  <si>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</si>
  <si>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</si>
  <si>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</si>
  <si>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</si>
  <si>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</si>
  <si>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</si>
  <si>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</si>
  <si>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</si>
  <si>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</si>
  <si>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</si>
  <si>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</si>
  <si>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</si>
  <si>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</si>
  <si>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</si>
  <si>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</si>
  <si>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</si>
  <si>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</si>
  <si>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</si>
  <si>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</si>
  <si>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</si>
  <si>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</si>
  <si>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</si>
  <si>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</si>
  <si>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</si>
  <si>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</si>
  <si>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</si>
  <si>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</si>
  <si>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</si>
  <si>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</si>
  <si>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</si>
  <si>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</si>
  <si>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</si>
  <si>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</si>
  <si>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</si>
  <si>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</si>
  <si>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</si>
  <si>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</si>
  <si>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</si>
  <si>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</si>
  <si>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</si>
  <si>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</si>
  <si>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</si>
  <si>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</si>
  <si>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</si>
  <si>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</si>
  <si>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</si>
  <si>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</si>
  <si>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</si>
  <si>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</si>
  <si>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</si>
  <si>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</si>
  <si>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</si>
  <si>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</si>
  <si>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</si>
  <si>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</si>
  <si>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</si>
  <si>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</si>
  <si>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</si>
  <si>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</si>
  <si>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</si>
  <si>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</si>
  <si>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</si>
  <si>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</si>
  <si>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</si>
  <si>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</si>
  <si>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</si>
  <si>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</si>
  <si>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</si>
  <si>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</si>
  <si>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</si>
  <si>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</si>
  <si>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</si>
  <si>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</si>
  <si>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</si>
  <si>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</si>
  <si>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</si>
  <si>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</si>
  <si>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</si>
  <si>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</si>
  <si>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</si>
  <si>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</si>
  <si>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</si>
  <si>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</si>
  <si>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</si>
  <si>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</si>
  <si>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</si>
  <si>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</si>
  <si>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</si>
  <si>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</si>
  <si>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</si>
  <si>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</si>
  <si>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</si>
  <si>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</si>
  <si>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</si>
  <si>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</si>
  <si>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</si>
  <si>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</si>
  <si>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</si>
  <si>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</si>
  <si>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</si>
  <si>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</si>
  <si>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</si>
  <si>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</si>
  <si>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</si>
  <si>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</si>
  <si>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</si>
  <si>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</si>
  <si>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</si>
  <si>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</si>
  <si>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</si>
  <si>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</si>
  <si>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</si>
  <si>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</si>
  <si>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</si>
  <si>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</si>
  <si>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</si>
  <si>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</si>
  <si>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</si>
  <si>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</si>
  <si>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</si>
  <si>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</si>
  <si>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</si>
  <si>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</si>
  <si>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</si>
  <si>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</si>
  <si>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</si>
  <si>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</si>
  <si>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</si>
  <si>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</si>
  <si>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</si>
  <si>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</si>
  <si>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</si>
  <si>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</si>
  <si>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</si>
  <si>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</si>
  <si>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</si>
  <si>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</si>
  <si>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</si>
  <si>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</si>
  <si>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</si>
  <si>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</si>
  <si>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</si>
  <si>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</si>
  <si>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</si>
  <si>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</si>
  <si>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</si>
  <si>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</si>
  <si>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</si>
  <si>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</si>
  <si>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</si>
  <si>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</si>
  <si>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</si>
  <si>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</si>
  <si>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</si>
  <si>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</si>
  <si>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</si>
  <si>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</si>
  <si>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</si>
  <si>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</si>
  <si>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</si>
  <si>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</si>
  <si>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</si>
  <si>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</si>
  <si>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</si>
  <si>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</si>
  <si>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</si>
  <si>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</si>
  <si>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</si>
  <si>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</si>
  <si>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</si>
  <si>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</si>
  <si>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</si>
  <si>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</si>
  <si>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</si>
  <si>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</si>
  <si>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</si>
  <si>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</si>
  <si>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</si>
  <si>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</si>
  <si>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</si>
  <si>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</si>
  <si>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</si>
  <si>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</si>
  <si>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</si>
  <si>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</si>
  <si>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</si>
  <si>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</si>
  <si>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</si>
  <si>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</si>
  <si>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</si>
  <si>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</si>
  <si>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</si>
  <si>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</si>
  <si>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</si>
  <si>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</si>
  <si>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</si>
  <si>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</si>
  <si>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</si>
  <si>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</si>
  <si>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</si>
  <si>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</si>
  <si>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</si>
  <si>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</si>
  <si>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</si>
  <si>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</si>
  <si>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</si>
  <si>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</si>
  <si>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</si>
  <si>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</si>
  <si>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</si>
  <si>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</si>
  <si>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</si>
  <si>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</si>
  <si>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</si>
  <si>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</si>
  <si>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</si>
  <si>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</si>
  <si>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</si>
  <si>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</si>
  <si>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</si>
  <si>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</si>
  <si>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</si>
  <si>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</si>
  <si>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</si>
  <si>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</si>
  <si>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</si>
  <si>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</si>
  <si>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</si>
  <si>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</si>
  <si>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</si>
  <si>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</si>
  <si>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</si>
  <si>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</si>
  <si>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</si>
  <si>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</si>
  <si>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</si>
  <si>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</si>
  <si>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</si>
  <si>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</si>
  <si>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</si>
  <si>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</si>
  <si>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</si>
  <si>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</si>
  <si>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</si>
  <si>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</si>
  <si>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</si>
  <si>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</si>
  <si>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</si>
  <si>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</si>
  <si>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</si>
  <si>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</si>
  <si>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</si>
  <si>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</si>
  <si>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</si>
  <si>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</si>
  <si>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</si>
  <si>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</si>
  <si>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</si>
  <si>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</si>
  <si>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</si>
  <si>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</si>
  <si>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</si>
  <si>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</si>
  <si>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</si>
  <si>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</si>
  <si>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</si>
  <si>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</si>
  <si>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</si>
  <si>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</si>
  <si>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</si>
  <si>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</si>
  <si>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</si>
  <si>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</si>
  <si>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</si>
  <si>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</si>
  <si>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</si>
  <si>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</si>
  <si>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</si>
  <si>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</si>
  <si>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</si>
  <si>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</si>
  <si>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</si>
  <si>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</si>
  <si>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</si>
  <si>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</si>
  <si>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</si>
  <si>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</si>
  <si>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</si>
  <si>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</si>
  <si>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</si>
  <si>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</si>
  <si>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</si>
  <si>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</si>
  <si>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</si>
  <si>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</si>
  <si>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</si>
  <si>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</si>
  <si>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</si>
  <si>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</si>
  <si>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</si>
  <si>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</si>
  <si>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</si>
  <si>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</si>
  <si>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</si>
  <si>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</si>
  <si>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</si>
  <si>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</si>
  <si>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</si>
  <si>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</si>
  <si>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</si>
  <si>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</si>
  <si>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</si>
  <si>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</si>
  <si>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</si>
  <si>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</si>
  <si>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</si>
  <si>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</si>
  <si>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</si>
  <si>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</si>
  <si>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</si>
  <si>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</si>
  <si>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</si>
  <si>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</si>
  <si>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</si>
  <si>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</si>
  <si>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</si>
  <si>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</si>
  <si>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</si>
  <si>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</si>
  <si>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</si>
  <si>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</si>
  <si>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</si>
  <si>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</si>
  <si>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</si>
  <si>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</si>
  <si>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</si>
  <si>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</si>
  <si>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</si>
  <si>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</si>
  <si>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</si>
  <si>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</si>
  <si>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</si>
  <si>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</si>
  <si>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</si>
  <si>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</si>
  <si>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</si>
  <si>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</si>
  <si>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</si>
  <si>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</si>
  <si>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</si>
  <si>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</si>
  <si>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</si>
  <si>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</si>
  <si>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</si>
  <si>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</si>
  <si>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</si>
  <si>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</si>
  <si>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</si>
  <si>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</si>
  <si>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</si>
  <si>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</si>
  <si>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</si>
  <si>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</si>
  <si>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</si>
  <si>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</si>
  <si>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</si>
  <si>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</si>
  <si>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</si>
  <si>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</si>
  <si>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</si>
  <si>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</si>
  <si>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</si>
  <si>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</si>
  <si>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</si>
  <si>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</si>
  <si>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</si>
  <si>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</si>
  <si>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</si>
  <si>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</si>
  <si>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</si>
  <si>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</si>
  <si>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</si>
  <si>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</si>
  <si>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</si>
  <si>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</si>
  <si>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</si>
  <si>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</si>
  <si>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</si>
  <si>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</si>
  <si>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</si>
  <si>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</si>
  <si>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</si>
  <si>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</si>
  <si>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</si>
  <si>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</si>
  <si>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</si>
  <si>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</si>
  <si>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</si>
  <si>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</si>
  <si>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</si>
  <si>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</si>
  <si>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</si>
  <si>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</si>
  <si>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</si>
  <si>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</si>
  <si>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</si>
  <si>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</si>
  <si>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</si>
  <si>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</si>
  <si>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</si>
  <si>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</si>
  <si>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</si>
  <si>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</si>
  <si>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</si>
  <si>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</si>
  <si>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</si>
  <si>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</si>
  <si>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</si>
  <si>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</si>
  <si>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</si>
  <si>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</si>
  <si>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</si>
  <si>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</si>
  <si>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</si>
  <si>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</si>
  <si>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</si>
  <si>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</si>
  <si>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</si>
  <si>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</si>
  <si>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</si>
  <si>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</si>
  <si>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</si>
  <si>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</si>
  <si>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</si>
  <si>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</si>
  <si>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</si>
  <si>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</si>
  <si>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</si>
  <si>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</si>
  <si>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</si>
  <si>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</si>
  <si>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</si>
  <si>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</si>
  <si>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</si>
  <si>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</si>
  <si>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</si>
  <si>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</si>
  <si>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</si>
  <si>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</si>
  <si>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</si>
  <si>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</si>
  <si>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</si>
  <si>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</si>
  <si>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</si>
  <si>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</si>
  <si>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</si>
  <si>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</si>
  <si>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</si>
  <si>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</si>
  <si>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</si>
  <si>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</si>
  <si>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</si>
  <si>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</si>
  <si>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</si>
  <si>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</si>
  <si>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</si>
  <si>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</si>
  <si>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</si>
  <si>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</si>
  <si>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</si>
  <si>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</si>
  <si>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</si>
  <si>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</si>
  <si>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</si>
  <si>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</si>
  <si>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</si>
  <si>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</si>
  <si>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</si>
  <si>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</si>
  <si>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</si>
  <si>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</si>
  <si>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</si>
  <si>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</si>
  <si>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</si>
  <si>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</si>
  <si>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</si>
  <si>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</si>
  <si>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</si>
  <si>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</si>
  <si>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</si>
  <si>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</si>
  <si>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</si>
  <si>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</si>
  <si>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</si>
  <si>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</si>
  <si>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</si>
  <si>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</si>
  <si>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</si>
  <si>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</si>
  <si>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</si>
  <si>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</si>
  <si>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</si>
  <si>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</si>
  <si>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</si>
  <si>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</si>
  <si>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</si>
  <si>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</si>
  <si>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</si>
  <si>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</si>
  <si>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</si>
  <si>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</si>
  <si>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</si>
  <si>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</si>
  <si>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</si>
  <si>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</si>
  <si>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</si>
  <si>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</si>
  <si>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</si>
  <si>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</si>
  <si>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</si>
  <si>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</si>
  <si>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</si>
  <si>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</si>
  <si>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</si>
  <si>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</si>
  <si>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</si>
  <si>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</si>
  <si>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</si>
  <si>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</si>
  <si>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</si>
  <si>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</si>
  <si>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</si>
  <si>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</si>
  <si>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</si>
  <si>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</si>
  <si>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</si>
  <si>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</si>
  <si>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</si>
  <si>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</si>
  <si>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</si>
  <si>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</si>
  <si>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</si>
  <si>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</si>
  <si>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</si>
  <si>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</si>
  <si>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</si>
  <si>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</si>
  <si>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</si>
  <si>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</si>
  <si>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</si>
  <si>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</si>
  <si>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</si>
  <si>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</si>
  <si>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</si>
  <si>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</si>
  <si>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</si>
  <si>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</si>
  <si>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</si>
  <si>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</si>
  <si>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</si>
  <si>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</si>
  <si>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</si>
  <si>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</si>
  <si>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</si>
  <si>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</si>
  <si>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</si>
  <si>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</si>
  <si>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</si>
  <si>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</si>
  <si>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</si>
  <si>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</si>
  <si>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</si>
  <si>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</si>
  <si>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</si>
  <si>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</si>
  <si>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</si>
  <si>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</si>
  <si>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</si>
  <si>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</si>
  <si>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</si>
  <si>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</si>
  <si>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</si>
  <si>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</si>
  <si>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</si>
  <si>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</si>
  <si>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</si>
  <si>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</si>
  <si>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</si>
  <si>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</si>
  <si>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</si>
  <si>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</si>
  <si>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</si>
  <si>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</si>
  <si>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</si>
  <si>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</si>
  <si>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</si>
  <si>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</si>
  <si>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</si>
  <si>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</si>
  <si>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</si>
  <si>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</si>
  <si>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</si>
  <si>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</si>
  <si>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</si>
  <si>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</si>
  <si>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</si>
  <si>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</si>
  <si>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</si>
  <si>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</si>
  <si>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</si>
  <si>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</si>
  <si>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</si>
  <si>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</si>
  <si>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</si>
  <si>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</si>
  <si>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</si>
  <si>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</si>
  <si>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</si>
  <si>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</si>
  <si>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</si>
  <si>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</si>
  <si>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</si>
  <si>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</si>
  <si>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</si>
  <si>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</si>
  <si>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</si>
  <si>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</si>
  <si>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</si>
  <si>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</si>
  <si>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</si>
  <si>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</si>
  <si>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</si>
  <si>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</si>
  <si>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</si>
  <si>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</si>
  <si>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</si>
  <si>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</si>
  <si>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</si>
  <si>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</si>
  <si>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</si>
  <si>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</si>
  <si>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</si>
  <si>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</si>
  <si>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</si>
  <si>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</si>
  <si>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</si>
  <si>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</si>
  <si>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</si>
  <si>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</si>
  <si>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</si>
  <si>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</si>
  <si>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</si>
  <si>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</si>
  <si>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</si>
  <si>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</si>
  <si>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</si>
  <si>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</si>
  <si>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</si>
  <si>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</si>
  <si>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</si>
  <si>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</si>
  <si>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</si>
  <si>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</si>
  <si>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</si>
  <si>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</si>
  <si>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</si>
  <si>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</si>
  <si>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</si>
  <si>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</si>
  <si>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</si>
  <si>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</si>
  <si>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</si>
  <si>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</si>
  <si>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</si>
  <si>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</si>
  <si>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</si>
  <si>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</si>
  <si>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</si>
  <si>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</si>
  <si>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</si>
  <si>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</si>
  <si>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</si>
  <si>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</si>
  <si>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</si>
  <si>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</si>
  <si>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</si>
  <si>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</si>
  <si>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</si>
  <si>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</si>
  <si>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</si>
  <si>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</si>
  <si>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</si>
  <si>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</si>
  <si>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</si>
  <si>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</si>
  <si>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</si>
  <si>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</si>
  <si>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</si>
  <si>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</si>
  <si>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</si>
  <si>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</si>
  <si>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</si>
  <si>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</si>
  <si>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</si>
  <si>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</si>
  <si>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</si>
  <si>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</si>
  <si>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</si>
  <si>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</si>
  <si>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</si>
  <si>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</si>
  <si>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</si>
  <si>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</si>
  <si>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</si>
  <si>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</si>
  <si>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</si>
  <si>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</si>
  <si>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</si>
  <si>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</si>
  <si>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</si>
  <si>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</si>
  <si>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</si>
  <si>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</si>
  <si>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</si>
  <si>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</si>
  <si>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</si>
  <si>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</si>
  <si>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</si>
  <si>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</si>
  <si>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</si>
  <si>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</si>
  <si>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</si>
  <si>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</si>
  <si>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</si>
  <si>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</si>
  <si>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</si>
  <si>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</si>
  <si>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</si>
  <si>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</si>
  <si>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</si>
  <si>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</si>
  <si>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</si>
  <si>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</si>
  <si>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</si>
  <si>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</si>
  <si>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</si>
  <si>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</si>
  <si>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</si>
  <si>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</si>
  <si>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</si>
  <si>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</si>
  <si>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</si>
  <si>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</si>
  <si>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</si>
  <si>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</si>
  <si>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</si>
  <si>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</si>
  <si>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</si>
  <si>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</si>
  <si>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</si>
  <si>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</si>
  <si>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</si>
  <si>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</si>
  <si>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</si>
  <si>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</si>
  <si>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</si>
  <si>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</si>
  <si>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</si>
  <si>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</si>
  <si>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</si>
  <si>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</si>
  <si>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</si>
  <si>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</si>
  <si>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</si>
  <si>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</si>
  <si>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</si>
  <si>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</si>
  <si>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</si>
  <si>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</si>
  <si>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</si>
  <si>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</si>
  <si>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</si>
  <si>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</si>
  <si>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</si>
  <si>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</si>
  <si>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</si>
  <si>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</si>
  <si>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</si>
  <si>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</si>
  <si>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</si>
  <si>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</si>
  <si>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</si>
  <si>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</si>
  <si>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</si>
  <si>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</si>
  <si>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</si>
  <si>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</si>
  <si>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</si>
  <si>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</si>
  <si>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</si>
  <si>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</si>
  <si>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</si>
  <si>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</si>
  <si>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</si>
  <si>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</si>
  <si>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</si>
  <si>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</si>
  <si>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</si>
  <si>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</si>
  <si>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</si>
  <si>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</si>
  <si>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</si>
  <si>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</si>
  <si>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</si>
  <si>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</si>
  <si>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</si>
  <si>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</si>
  <si>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</si>
  <si>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</si>
  <si>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</si>
  <si>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</si>
  <si>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</si>
  <si>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</si>
  <si>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</si>
  <si>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</si>
  <si>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</si>
  <si>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</si>
  <si>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</si>
  <si>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</si>
  <si>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</si>
  <si>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</si>
  <si>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</si>
  <si>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</si>
  <si>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</si>
  <si>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</si>
  <si>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</si>
  <si>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</si>
  <si>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</si>
  <si>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</si>
  <si>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</si>
  <si>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</si>
  <si>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</si>
  <si>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</si>
  <si>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</si>
  <si>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</si>
  <si>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</si>
  <si>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</si>
  <si>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</si>
  <si>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</si>
  <si>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</si>
  <si>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</si>
  <si>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</si>
  <si>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</si>
  <si>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</si>
  <si>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</si>
  <si>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</si>
  <si>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</si>
  <si>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</si>
  <si>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</si>
  <si>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</si>
  <si>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</si>
  <si>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</si>
  <si>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</si>
  <si>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</si>
  <si>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</si>
  <si>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</si>
  <si>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</si>
  <si>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</si>
  <si>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</si>
  <si>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</si>
  <si>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</si>
  <si>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</si>
  <si>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</si>
  <si>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</si>
  <si>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</si>
  <si>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</si>
  <si>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</si>
  <si>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</si>
  <si>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</si>
  <si>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</si>
  <si>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</si>
  <si>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</si>
  <si>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</si>
  <si>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</si>
  <si>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</si>
  <si>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</si>
  <si>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</si>
  <si>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</si>
  <si>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</si>
  <si>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</si>
  <si>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</si>
  <si>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</si>
  <si>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</si>
  <si>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</si>
  <si>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</si>
  <si>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</si>
  <si>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</si>
  <si>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</si>
  <si>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</si>
  <si>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</si>
  <si>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</si>
  <si>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</si>
  <si>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</si>
  <si>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</si>
  <si>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</si>
  <si>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</si>
  <si>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</si>
  <si>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</si>
  <si>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</si>
  <si>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</si>
  <si>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</si>
  <si>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</si>
  <si>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</si>
  <si>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</si>
  <si>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</si>
  <si>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</si>
  <si>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</si>
  <si>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</si>
  <si>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</si>
  <si>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</si>
  <si>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</si>
  <si>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</si>
  <si>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</si>
  <si>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</si>
  <si>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</si>
  <si>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</si>
  <si>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</si>
  <si>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</si>
  <si>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</si>
  <si>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</si>
  <si>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</si>
  <si>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</si>
  <si>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</si>
  <si>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</si>
  <si>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</si>
  <si>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</si>
  <si>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</si>
  <si>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</si>
  <si>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</si>
  <si>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</si>
  <si>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</si>
  <si>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</si>
  <si>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</si>
  <si>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</si>
  <si>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</si>
  <si>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</si>
  <si>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</si>
  <si>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</si>
  <si>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</si>
  <si>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</si>
  <si>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</si>
  <si>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</si>
  <si>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</si>
  <si>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</si>
  <si>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</si>
  <si>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</si>
  <si>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</si>
  <si>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</si>
  <si>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</si>
  <si>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</si>
  <si>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</si>
  <si>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</si>
  <si>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</si>
  <si>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</si>
  <si>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</si>
  <si>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</si>
  <si>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</si>
  <si>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</si>
  <si>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</si>
  <si>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</si>
  <si>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</si>
  <si>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</si>
  <si>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</si>
  <si>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</si>
  <si>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</si>
  <si>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</si>
  <si>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</si>
  <si>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</si>
  <si>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</si>
  <si>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</si>
  <si>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</si>
  <si>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</si>
  <si>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</si>
  <si>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</si>
  <si>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</si>
  <si>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</si>
  <si>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</si>
  <si>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</si>
  <si>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</si>
  <si>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</si>
  <si>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</si>
  <si>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</si>
  <si>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</si>
  <si>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</si>
  <si>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</si>
  <si>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</si>
  <si>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</si>
  <si>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</si>
  <si>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</si>
  <si>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</si>
  <si>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</si>
  <si>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</si>
  <si>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</si>
  <si>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</si>
  <si>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</si>
  <si>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</si>
  <si>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</si>
  <si>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</si>
  <si>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</si>
  <si>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</si>
  <si>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</si>
  <si>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</si>
  <si>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</si>
  <si>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</si>
  <si>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</si>
  <si>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</si>
  <si>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</si>
  <si>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</si>
  <si>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</si>
  <si>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</si>
  <si>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</si>
  <si>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</si>
  <si>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</si>
  <si>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</si>
  <si>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</si>
  <si>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</si>
  <si>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</si>
  <si>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</si>
  <si>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</si>
  <si>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</si>
  <si>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</si>
  <si>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</si>
  <si>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</si>
  <si>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</si>
  <si>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</si>
  <si>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</si>
  <si>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</si>
  <si>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</si>
  <si>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</si>
  <si>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</si>
  <si>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</si>
  <si>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</si>
  <si>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</si>
  <si>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</si>
  <si>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</si>
  <si>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</si>
  <si>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</si>
  <si>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</si>
  <si>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</si>
  <si>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</si>
  <si>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</si>
  <si>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</si>
  <si>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</si>
  <si>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</si>
  <si>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</si>
  <si>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</si>
  <si>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</si>
  <si>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</si>
  <si>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</si>
  <si>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</si>
  <si>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</si>
  <si>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</si>
  <si>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</si>
  <si>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</si>
  <si>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</si>
  <si>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</si>
  <si>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</si>
  <si>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</si>
  <si>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</si>
  <si>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</si>
  <si>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</si>
  <si>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</si>
  <si>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</si>
  <si>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</si>
  <si>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</si>
  <si>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</si>
  <si>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</si>
  <si>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</si>
  <si>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</si>
  <si>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</si>
  <si>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</si>
  <si>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</si>
  <si>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</si>
  <si>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</si>
  <si>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</si>
  <si>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</si>
  <si>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</si>
  <si>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</si>
  <si>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</si>
  <si>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</si>
  <si>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</si>
  <si>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</si>
  <si>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</si>
  <si>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</si>
  <si>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</si>
  <si>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</si>
  <si>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</si>
  <si>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</si>
  <si>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</si>
  <si>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</si>
  <si>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</si>
  <si>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</si>
  <si>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</si>
  <si>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</si>
  <si>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</si>
  <si>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</si>
  <si>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</si>
  <si>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</si>
  <si>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</si>
  <si>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</si>
  <si>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</si>
  <si>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</si>
  <si>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</si>
  <si>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</si>
  <si>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</si>
  <si>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</si>
  <si>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</si>
  <si>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</si>
  <si>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</si>
  <si>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</si>
  <si>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</si>
  <si>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</si>
  <si>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</si>
  <si>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</si>
  <si>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</si>
  <si>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</si>
  <si>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</si>
  <si>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</si>
  <si>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</si>
  <si>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</si>
  <si>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</si>
  <si>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</si>
  <si>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</si>
  <si>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</si>
  <si>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</si>
  <si>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</si>
  <si>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</si>
  <si>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</si>
  <si>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</si>
  <si>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</si>
  <si>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</si>
  <si>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</si>
  <si>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</si>
  <si>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</si>
  <si>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</si>
  <si>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</si>
  <si>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</si>
  <si>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</si>
  <si>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</si>
  <si>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</si>
  <si>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</si>
  <si>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</si>
  <si>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</si>
  <si>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</si>
  <si>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</si>
  <si>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</si>
  <si>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</si>
  <si>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</si>
  <si>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</si>
  <si>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</si>
  <si>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</si>
  <si>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</si>
  <si>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</si>
  <si>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</si>
  <si>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</si>
  <si>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</si>
  <si>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</si>
  <si>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</si>
  <si>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</si>
  <si>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</si>
  <si>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</si>
  <si>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</si>
  <si>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</si>
  <si>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</si>
  <si>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</si>
  <si>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</si>
  <si>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</si>
  <si>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</si>
  <si>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</si>
  <si>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</si>
  <si>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</si>
  <si>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</si>
  <si>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</si>
  <si>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</si>
  <si>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</si>
  <si>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</si>
  <si>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</si>
  <si>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</si>
  <si>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</si>
  <si>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</si>
  <si>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</si>
  <si>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</si>
  <si>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</si>
  <si>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</si>
  <si>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</si>
  <si>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</si>
  <si>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</si>
  <si>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</si>
  <si>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</si>
  <si>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</si>
  <si>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</si>
  <si>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</si>
  <si>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</si>
  <si>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</si>
  <si>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</si>
  <si>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</si>
  <si>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</si>
  <si>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</si>
  <si>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</si>
  <si>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</si>
  <si>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</si>
  <si>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</si>
  <si>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</si>
  <si>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</si>
  <si>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</si>
  <si>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</si>
  <si>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</si>
  <si>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</si>
  <si>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</si>
  <si>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</si>
  <si>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</si>
  <si>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</si>
  <si>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</si>
  <si>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</si>
  <si>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</si>
  <si>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</si>
  <si>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</si>
  <si>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</si>
  <si>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</si>
  <si>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</si>
  <si>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</si>
  <si>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</si>
  <si>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</si>
  <si>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</si>
  <si>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</si>
  <si>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</si>
  <si>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</si>
  <si>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</si>
  <si>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</si>
  <si>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</si>
  <si>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</si>
  <si>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</si>
  <si>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</si>
  <si>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</si>
  <si>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</si>
  <si>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</si>
  <si>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</si>
  <si>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</si>
  <si>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</si>
  <si>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</si>
  <si>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</si>
  <si>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</si>
  <si>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</si>
  <si>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</si>
  <si>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</si>
  <si>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</si>
  <si>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</si>
  <si>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</si>
  <si>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</si>
  <si>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</si>
  <si>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</si>
  <si>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</si>
  <si>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</si>
  <si>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</si>
  <si>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</si>
  <si>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</si>
  <si>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</si>
  <si>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</si>
  <si>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</si>
  <si>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</si>
  <si>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</si>
  <si>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</si>
  <si>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</si>
  <si>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</si>
  <si>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</si>
  <si>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</si>
  <si>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</si>
  <si>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</si>
  <si>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</si>
  <si>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</si>
  <si>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</si>
  <si>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</si>
  <si>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</si>
  <si>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</si>
  <si>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</si>
  <si>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</si>
  <si>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</si>
  <si>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</si>
  <si>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</si>
  <si>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</si>
  <si>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</si>
  <si>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</si>
  <si>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</si>
  <si>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</si>
  <si>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</si>
  <si>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</si>
  <si>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</si>
  <si>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</si>
  <si>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</si>
  <si>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</si>
  <si>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</si>
  <si>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</si>
  <si>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</si>
  <si>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</si>
  <si>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</si>
  <si>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</si>
  <si>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</si>
  <si>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</si>
  <si>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</si>
  <si>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</si>
  <si>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</si>
  <si>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</si>
  <si>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</si>
  <si>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</si>
  <si>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</si>
  <si>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</si>
  <si>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</si>
  <si>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</si>
  <si>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</si>
  <si>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</si>
  <si>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</si>
  <si>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</si>
  <si>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</si>
  <si>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</si>
  <si>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</si>
  <si>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</si>
  <si>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</si>
  <si>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</si>
  <si>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</si>
  <si>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</si>
  <si>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</si>
  <si>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</si>
  <si>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</si>
  <si>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</si>
  <si>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</si>
  <si>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</si>
  <si>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</si>
  <si>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</si>
  <si>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</si>
  <si>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</si>
  <si>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</si>
  <si>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</si>
  <si>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</si>
  <si>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</si>
  <si>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</si>
  <si>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</si>
  <si>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</si>
  <si>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</si>
  <si>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</si>
  <si>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</si>
  <si>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</si>
  <si>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</si>
  <si>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</si>
  <si>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</si>
  <si>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</si>
  <si>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</si>
  <si>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</si>
  <si>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</si>
  <si>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</si>
  <si>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</si>
  <si>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</si>
  <si>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</si>
  <si>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</si>
  <si>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</si>
  <si>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</si>
  <si>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</si>
  <si>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</si>
  <si>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</si>
  <si>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</si>
  <si>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</si>
  <si>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</si>
  <si>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</si>
  <si>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</si>
  <si>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</si>
  <si>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</si>
  <si>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</si>
  <si>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</si>
  <si>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</si>
  <si>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</si>
  <si>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</si>
  <si>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</si>
  <si>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</si>
  <si>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</si>
  <si>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</si>
  <si>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</si>
  <si>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</si>
  <si>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</si>
  <si>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</si>
  <si>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</si>
  <si>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</si>
  <si>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</si>
  <si>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</si>
  <si>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</si>
  <si>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</si>
  <si>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</si>
  <si>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</si>
  <si>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</si>
  <si>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</si>
  <si>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</si>
  <si>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</si>
  <si>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</si>
  <si>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</si>
  <si>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</si>
  <si>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</si>
  <si>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</si>
  <si>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</si>
  <si>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</si>
  <si>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</si>
  <si>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</si>
  <si>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</si>
  <si>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</si>
  <si>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</si>
  <si>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</si>
  <si>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</si>
  <si>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</si>
  <si>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</si>
  <si>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</si>
  <si>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</si>
  <si>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</si>
  <si>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</si>
  <si>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</si>
  <si>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</si>
  <si>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</si>
  <si>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</si>
  <si>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</si>
  <si>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</si>
  <si>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</si>
  <si>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</si>
  <si>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</si>
  <si>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</si>
  <si>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</si>
  <si>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</si>
  <si>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</si>
  <si>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</si>
  <si>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</si>
  <si>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</si>
  <si>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</si>
  <si>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</si>
  <si>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</si>
  <si>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</si>
  <si>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</si>
  <si>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</si>
  <si>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</si>
  <si>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</si>
  <si>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</si>
  <si>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</si>
  <si>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</si>
  <si>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</si>
  <si>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</si>
  <si>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</si>
  <si>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</si>
  <si>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</si>
  <si>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</si>
  <si>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</si>
  <si>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</si>
  <si>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</si>
  <si>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</si>
  <si>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</si>
  <si>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</si>
  <si>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</si>
  <si>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</si>
  <si>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</si>
  <si>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</si>
  <si>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</si>
  <si>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</si>
  <si>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</si>
  <si>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</si>
  <si>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</si>
  <si>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</si>
  <si>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</si>
  <si>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</si>
  <si>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</si>
  <si>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</si>
  <si>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</si>
  <si>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</si>
  <si>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</si>
  <si>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</si>
  <si>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</si>
  <si>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</si>
  <si>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</si>
  <si>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</si>
  <si>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</si>
  <si>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</si>
  <si>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</si>
  <si>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</si>
  <si>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</si>
  <si>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</si>
  <si>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</si>
  <si>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</si>
  <si>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</si>
  <si>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</si>
  <si>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</si>
  <si>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</si>
  <si>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</si>
  <si>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</si>
  <si>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</si>
  <si>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</si>
  <si>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</si>
  <si>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</si>
  <si>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</si>
  <si>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</si>
  <si>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</si>
  <si>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</si>
  <si>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</si>
  <si>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</si>
  <si>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</si>
  <si>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</si>
  <si>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</si>
  <si>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</si>
  <si>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</si>
  <si>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</si>
  <si>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</si>
  <si>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</si>
  <si>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</si>
  <si>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</si>
  <si>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</si>
  <si>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</si>
  <si>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</si>
  <si>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</si>
  <si>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</si>
  <si>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</si>
  <si>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</si>
  <si>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</si>
  <si>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</si>
  <si>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</si>
  <si>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</si>
  <si>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</si>
  <si>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</si>
  <si>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</si>
  <si>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</si>
  <si>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</si>
  <si>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</si>
  <si>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</si>
  <si>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</si>
  <si>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</si>
  <si>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</si>
  <si>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</si>
  <si>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</si>
  <si>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</si>
  <si>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</si>
  <si>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</si>
  <si>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</si>
  <si>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</si>
  <si>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</si>
  <si>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</si>
  <si>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</si>
  <si>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</si>
  <si>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</si>
  <si>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</si>
  <si>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</si>
  <si>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</si>
  <si>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</si>
  <si>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</si>
  <si>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</si>
  <si>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</si>
  <si>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</si>
  <si>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</si>
  <si>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</si>
  <si>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</si>
  <si>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</si>
  <si>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</si>
  <si>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</si>
  <si>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</si>
  <si>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</si>
  <si>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</si>
  <si>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</si>
  <si>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</si>
  <si>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</si>
  <si>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</si>
  <si>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</si>
  <si>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</si>
  <si>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</si>
  <si>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</si>
  <si>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</si>
  <si>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</si>
  <si>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</si>
  <si>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</si>
  <si>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</si>
  <si>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</si>
  <si>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</si>
  <si>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</si>
  <si>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</si>
  <si>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</si>
  <si>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</si>
  <si>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</si>
  <si>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</si>
  <si>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</si>
  <si>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</si>
  <si>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</si>
  <si>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</si>
  <si>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</si>
  <si>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</si>
  <si>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</si>
  <si>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</si>
  <si>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</si>
  <si>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</si>
  <si>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</si>
  <si>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</si>
  <si>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</si>
  <si>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</si>
  <si>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</si>
  <si>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</si>
  <si>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</si>
  <si>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</si>
  <si>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</si>
  <si>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</si>
  <si>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</si>
  <si>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</si>
  <si>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</si>
  <si>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</si>
  <si>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</si>
  <si>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</si>
  <si>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</si>
  <si>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</si>
  <si>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</si>
  <si>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</si>
  <si>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</si>
  <si>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</si>
  <si>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</si>
  <si>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</si>
  <si>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</si>
  <si>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</si>
  <si>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</si>
  <si>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</si>
  <si>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</si>
  <si>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</si>
  <si>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</si>
  <si>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</si>
  <si>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</si>
  <si>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</si>
  <si>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</si>
  <si>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</si>
  <si>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</si>
  <si>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</si>
  <si>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</si>
  <si>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</si>
  <si>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</si>
  <si>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</si>
  <si>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</si>
  <si>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</si>
  <si>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</si>
  <si>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</si>
  <si>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</si>
  <si>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</si>
  <si>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</si>
  <si>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</si>
  <si>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</si>
  <si>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</si>
  <si>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</si>
  <si>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</si>
  <si>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</si>
  <si>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</si>
  <si>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</si>
  <si>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</si>
  <si>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</si>
  <si>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</si>
  <si>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</si>
  <si>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</si>
  <si>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</si>
  <si>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</si>
  <si>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</si>
  <si>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</si>
  <si>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</si>
  <si>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</si>
  <si>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</si>
  <si>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</si>
  <si>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</si>
  <si>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</si>
  <si>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</si>
  <si>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</si>
  <si>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</si>
  <si>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</si>
  <si>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</si>
  <si>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</si>
  <si>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</si>
  <si>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</si>
  <si>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</si>
  <si>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</si>
  <si>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</si>
  <si>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</si>
  <si>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</si>
  <si>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</si>
  <si>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</si>
  <si>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</si>
  <si>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</si>
  <si>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</si>
  <si>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</si>
  <si>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</si>
  <si>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</si>
  <si>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</si>
  <si>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</si>
  <si>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</si>
  <si>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</si>
  <si>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</si>
  <si>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</si>
  <si>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</si>
  <si>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</si>
  <si>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</si>
  <si>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</si>
  <si>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</si>
  <si>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</si>
  <si>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</si>
  <si>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</si>
  <si>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</si>
  <si>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</si>
  <si>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</si>
  <si>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</si>
  <si>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</si>
  <si>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</si>
  <si>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</si>
  <si>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</si>
  <si>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</si>
  <si>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</si>
  <si>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</si>
  <si>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</si>
  <si>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</si>
  <si>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</si>
  <si>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</si>
  <si>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</si>
  <si>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</si>
  <si>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</si>
  <si>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</si>
  <si>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</si>
  <si>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</si>
  <si>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</si>
  <si>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</si>
  <si>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</si>
  <si>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</si>
  <si>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</si>
  <si>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</si>
  <si>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</si>
  <si>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</si>
  <si>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</si>
  <si>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</si>
  <si>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</si>
  <si>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</si>
  <si>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</si>
  <si>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</si>
  <si>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</si>
  <si>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</si>
  <si>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</si>
  <si>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</si>
  <si>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</si>
  <si>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</si>
  <si>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</si>
  <si>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</si>
  <si>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</si>
  <si>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</si>
  <si>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</si>
  <si>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</si>
  <si>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</si>
  <si>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</si>
  <si>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</si>
  <si>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</si>
  <si>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</si>
  <si>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</si>
  <si>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</si>
  <si>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</si>
  <si>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</si>
  <si>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</si>
  <si>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</si>
  <si>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</si>
  <si>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</si>
  <si>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</si>
  <si>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</si>
  <si>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</si>
  <si>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</si>
  <si>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</si>
  <si>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</si>
  <si>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</si>
  <si>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</si>
  <si>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</si>
  <si>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</si>
  <si>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</si>
  <si>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</si>
  <si>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</si>
  <si>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</si>
  <si>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</si>
  <si>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</si>
  <si>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</si>
  <si>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</si>
  <si>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</si>
  <si>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</si>
  <si>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</si>
  <si>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</si>
  <si>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</si>
  <si>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</si>
  <si>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</si>
  <si>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</si>
  <si>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</si>
  <si>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</si>
  <si>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</si>
  <si>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</si>
  <si>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</si>
  <si>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</si>
  <si>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</si>
  <si>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</si>
  <si>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</si>
  <si>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</si>
  <si>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</si>
  <si>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</si>
  <si>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</si>
  <si>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</si>
  <si>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</si>
  <si>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</si>
  <si>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</si>
  <si>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</si>
  <si>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</si>
  <si>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</si>
  <si>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</si>
  <si>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</si>
  <si>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</si>
  <si>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</si>
  <si>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</si>
  <si>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</si>
  <si>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</si>
  <si>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</si>
  <si>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</si>
  <si>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</si>
  <si>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</si>
  <si>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</si>
  <si>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</si>
  <si>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</si>
  <si>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</si>
  <si>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</si>
  <si>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</si>
  <si>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</si>
  <si>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</si>
  <si>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</si>
  <si>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</si>
  <si>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</si>
  <si>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</si>
  <si>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</si>
  <si>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</si>
  <si>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</si>
  <si>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</si>
  <si>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</si>
  <si>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</si>
  <si>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</si>
  <si>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</si>
  <si>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</si>
  <si>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</si>
  <si>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</si>
  <si>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</si>
  <si>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</si>
  <si>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</si>
  <si>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</si>
  <si>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</si>
  <si>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</si>
  <si>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</si>
  <si>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</si>
  <si>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</si>
  <si>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</si>
  <si>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</si>
  <si>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</si>
  <si>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</si>
  <si>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</si>
  <si>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</si>
  <si>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</si>
  <si>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</si>
  <si>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</si>
  <si>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</si>
  <si>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</si>
  <si>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</si>
  <si>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</si>
  <si>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</si>
  <si>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</si>
  <si>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</si>
  <si>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</si>
  <si>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</si>
  <si>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</si>
  <si>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</si>
  <si>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</si>
  <si>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</si>
  <si>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</si>
  <si>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</si>
  <si>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</si>
  <si>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</si>
  <si>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</si>
  <si>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</si>
  <si>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</si>
  <si>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</si>
  <si>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</si>
  <si>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</si>
  <si>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</si>
  <si>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</si>
  <si>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</si>
  <si>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</si>
  <si>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</si>
  <si>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</si>
  <si>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</si>
  <si>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</si>
  <si>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</si>
  <si>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</si>
  <si>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</si>
  <si>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</si>
  <si>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</si>
  <si>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</si>
  <si>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</si>
  <si>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</si>
  <si>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</si>
  <si>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</si>
  <si>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</si>
  <si>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</si>
  <si>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</si>
  <si>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</si>
  <si>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</si>
  <si>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</si>
  <si>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</si>
  <si>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</si>
  <si>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</si>
  <si>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</si>
  <si>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</si>
  <si>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</si>
  <si>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</si>
  <si>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</si>
  <si>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</si>
  <si>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</si>
  <si>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</si>
  <si>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</si>
  <si>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</si>
  <si>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</si>
  <si>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</si>
  <si>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</si>
  <si>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</si>
  <si>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</si>
  <si>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</si>
  <si>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</si>
  <si>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</si>
  <si>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</si>
  <si>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</si>
  <si>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</si>
  <si>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</si>
  <si>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</si>
  <si>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</si>
  <si>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</si>
  <si>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</si>
  <si>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</si>
  <si>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</si>
  <si>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</si>
  <si>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</si>
  <si>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</si>
  <si>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</si>
  <si>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</si>
  <si>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</si>
  <si>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</si>
  <si>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</si>
  <si>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</si>
  <si>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</si>
  <si>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</si>
  <si>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</si>
  <si>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</si>
  <si>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</si>
  <si>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</si>
  <si>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</si>
  <si>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</si>
  <si>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</si>
  <si>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</si>
  <si>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</si>
  <si>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</si>
  <si>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</si>
  <si>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</si>
  <si>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</si>
  <si>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</si>
  <si>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</si>
  <si>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</si>
  <si>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</si>
  <si>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</si>
  <si>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</si>
  <si>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</si>
  <si>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</si>
  <si>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</si>
  <si>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</si>
  <si>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</si>
  <si>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</si>
  <si>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</si>
  <si>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</si>
  <si>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</si>
  <si>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</si>
  <si>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</si>
  <si>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</si>
  <si>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</si>
  <si>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</si>
  <si>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</si>
  <si>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</si>
  <si>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</si>
  <si>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</si>
  <si>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</si>
  <si>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</si>
  <si>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</si>
  <si>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</si>
  <si>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</si>
  <si>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</si>
  <si>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</si>
  <si>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</si>
  <si>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</si>
  <si>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</si>
  <si>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</si>
  <si>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</si>
  <si>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</si>
  <si>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</si>
  <si>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</si>
  <si>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</si>
  <si>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</si>
  <si>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</si>
  <si>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</si>
  <si>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</si>
  <si>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</si>
  <si>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</si>
  <si>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</si>
  <si>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</si>
  <si>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</si>
  <si>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</si>
  <si>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</si>
  <si>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</si>
  <si>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</si>
  <si>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</si>
  <si>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</si>
  <si>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</si>
  <si>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</si>
  <si>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</si>
  <si>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</si>
  <si>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</si>
  <si>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</si>
  <si>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</si>
  <si>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</si>
  <si>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</si>
  <si>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</si>
  <si>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</si>
  <si>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</si>
  <si>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</si>
  <si>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</si>
  <si>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</si>
  <si>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</si>
  <si>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</si>
  <si>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</si>
  <si>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</si>
  <si>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</si>
  <si>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</si>
  <si>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</si>
  <si>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</si>
  <si>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</si>
  <si>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</si>
  <si>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</si>
  <si>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</si>
  <si>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</si>
  <si>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</si>
  <si>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</si>
  <si>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</si>
  <si>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</si>
  <si>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</si>
  <si>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</si>
  <si>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</si>
  <si>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</si>
  <si>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</si>
  <si>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</si>
  <si>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</si>
  <si>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</si>
  <si>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</si>
  <si>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</si>
  <si>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</si>
  <si>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</si>
  <si>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</si>
  <si>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</si>
  <si>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</si>
  <si>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</si>
  <si>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</si>
  <si>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</si>
  <si>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</si>
  <si>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</si>
  <si>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</si>
  <si>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</si>
  <si>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</si>
  <si>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</si>
  <si>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</si>
  <si>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</si>
  <si>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</si>
  <si>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</si>
  <si>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</si>
  <si>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</si>
  <si>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</si>
  <si>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</si>
  <si>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</si>
  <si>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</si>
  <si>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</si>
  <si>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</si>
  <si>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</si>
  <si>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</si>
  <si>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</si>
  <si>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</si>
  <si>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</si>
  <si>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</si>
  <si>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</si>
  <si>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</si>
  <si>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</si>
  <si>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</si>
  <si>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</si>
  <si>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</si>
  <si>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</si>
  <si>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</si>
  <si>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</si>
  <si>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</si>
  <si>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</si>
  <si>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</si>
  <si>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</si>
  <si>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</si>
  <si>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</si>
  <si>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</si>
  <si>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</si>
  <si>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</si>
  <si>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</si>
  <si>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</si>
  <si>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</si>
  <si>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</si>
  <si>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</si>
  <si>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</si>
  <si>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</si>
  <si>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</si>
  <si>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</si>
  <si>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</si>
  <si>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</si>
  <si>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</si>
  <si>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</si>
  <si>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</si>
  <si>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</si>
  <si>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</si>
  <si>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</si>
  <si>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</si>
  <si>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</si>
  <si>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</si>
  <si>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</si>
  <si>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</si>
  <si>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</si>
  <si>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</si>
  <si>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</si>
  <si>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</si>
  <si>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</si>
  <si>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</si>
  <si>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</si>
  <si>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</si>
  <si>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</si>
  <si>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</si>
  <si>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</si>
  <si>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</si>
  <si>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</si>
  <si>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</si>
  <si>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</si>
  <si>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</si>
  <si>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</si>
  <si>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</si>
  <si>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</si>
  <si>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</si>
  <si>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</si>
  <si>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</si>
  <si>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</si>
  <si>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</si>
  <si>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</si>
  <si>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</si>
  <si>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</si>
  <si>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</si>
  <si>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</si>
  <si>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</si>
  <si>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</si>
  <si>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</si>
  <si>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</si>
  <si>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</si>
  <si>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</si>
  <si>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</si>
  <si>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</si>
  <si>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</si>
  <si>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</si>
  <si>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</si>
  <si>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</si>
  <si>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</si>
  <si>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</si>
  <si>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</si>
  <si>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</si>
  <si>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</si>
  <si>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</si>
  <si>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</si>
  <si>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</si>
  <si>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</si>
  <si>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</si>
  <si>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</si>
  <si>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</si>
  <si>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</si>
  <si>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</si>
  <si>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</si>
  <si>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</si>
  <si>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</si>
  <si>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</si>
  <si>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</si>
  <si>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</si>
  <si>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</si>
  <si>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</si>
  <si>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</si>
  <si>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</si>
  <si>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</si>
  <si>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</si>
  <si>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</si>
  <si>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</si>
  <si>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</si>
  <si>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</si>
  <si>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</si>
  <si>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</si>
  <si>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</si>
  <si>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</si>
  <si>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</si>
  <si>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</si>
  <si>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</si>
  <si>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</si>
  <si>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</si>
  <si>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</si>
  <si>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</si>
  <si>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</si>
  <si>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</si>
  <si>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</si>
  <si>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</si>
  <si>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</si>
  <si>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</si>
  <si>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</si>
  <si>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</si>
  <si>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</si>
  <si>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</si>
  <si>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</si>
  <si>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</si>
  <si>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</si>
  <si>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</si>
  <si>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</si>
  <si>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</si>
  <si>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</si>
  <si>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</si>
  <si>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</si>
  <si>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</si>
  <si>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</si>
  <si>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</si>
  <si>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</si>
  <si>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</si>
  <si>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</si>
  <si>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</si>
  <si>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</si>
  <si>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</si>
  <si>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</si>
  <si>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</si>
  <si>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</si>
  <si>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</si>
  <si>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</si>
  <si>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</si>
  <si>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</si>
  <si>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</si>
  <si>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</si>
  <si>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</si>
  <si>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</si>
  <si>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</si>
  <si>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</si>
  <si>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</si>
  <si>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</si>
  <si>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</si>
  <si>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</si>
  <si>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</si>
  <si>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</si>
  <si>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</si>
  <si>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</si>
  <si>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</si>
  <si>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</si>
  <si>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</si>
  <si>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</si>
  <si>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</si>
  <si>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</si>
  <si>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</si>
  <si>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</si>
  <si>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</si>
  <si>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</si>
  <si>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</si>
  <si>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</si>
  <si>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</si>
  <si>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</si>
  <si>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</si>
  <si>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</si>
  <si>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</si>
  <si>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</si>
  <si>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</si>
  <si>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</si>
  <si>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</si>
  <si>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</si>
  <si>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</si>
  <si>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</si>
  <si>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</si>
  <si>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</si>
  <si>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</si>
  <si>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</si>
  <si>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</si>
  <si>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</si>
  <si>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</si>
  <si>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</si>
  <si>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</si>
  <si>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</si>
  <si>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</si>
  <si>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</si>
  <si>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</si>
  <si>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</si>
  <si>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</si>
  <si>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</si>
  <si>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</si>
  <si>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</si>
  <si>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</si>
  <si>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</si>
  <si>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</si>
  <si>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</si>
  <si>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</si>
  <si>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</si>
  <si>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</si>
  <si>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</si>
  <si>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</si>
  <si>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</si>
  <si>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</si>
  <si>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</si>
  <si>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</si>
  <si>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</si>
  <si>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</si>
  <si>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</si>
  <si>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</si>
  <si>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</si>
  <si>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</si>
  <si>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</si>
  <si>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</si>
  <si>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</si>
  <si>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</si>
  <si>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</si>
  <si>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</si>
  <si>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</si>
  <si>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</si>
  <si>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</si>
  <si>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</si>
  <si>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</si>
  <si>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</si>
  <si>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</si>
  <si>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</si>
  <si>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</si>
  <si>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</si>
  <si>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</si>
  <si>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</si>
  <si>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</si>
  <si>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</si>
  <si>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</si>
  <si>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</si>
  <si>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</si>
  <si>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</si>
  <si>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</si>
  <si>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</si>
  <si>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</si>
  <si>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</si>
  <si>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</si>
  <si>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</si>
  <si>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</si>
  <si>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</si>
  <si>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</si>
  <si>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</si>
  <si>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</si>
  <si>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</si>
  <si>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</si>
  <si>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</si>
  <si>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</si>
  <si>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</si>
  <si>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</si>
  <si>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</si>
  <si>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</si>
  <si>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</si>
  <si>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</si>
  <si>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</si>
  <si>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</si>
  <si>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</si>
  <si>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</si>
  <si>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</si>
  <si>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</si>
  <si>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</si>
  <si>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</si>
  <si>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</si>
  <si>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</si>
  <si>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</si>
  <si>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</si>
  <si>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</si>
  <si>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</si>
  <si>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</si>
  <si>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</si>
  <si>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</si>
  <si>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</si>
  <si>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</si>
  <si>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</si>
  <si>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</si>
  <si>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</si>
  <si>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</si>
  <si>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</si>
  <si>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</si>
  <si>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</si>
  <si>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</si>
  <si>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</si>
  <si>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</si>
  <si>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</si>
  <si>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</si>
  <si>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</si>
  <si>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</si>
  <si>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</si>
  <si>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</si>
  <si>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</si>
  <si>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</si>
  <si>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</si>
  <si>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</si>
  <si>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</si>
  <si>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</si>
  <si>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</si>
  <si>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</si>
  <si>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</si>
  <si>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</si>
  <si>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</si>
  <si>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</si>
  <si>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</si>
  <si>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</si>
  <si>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</si>
  <si>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</si>
  <si>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</si>
  <si>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</si>
  <si>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</si>
  <si>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</si>
  <si>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</si>
  <si>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</si>
  <si>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</si>
  <si>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</si>
  <si>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</si>
  <si>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</si>
  <si>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</si>
  <si>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</si>
  <si>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</si>
  <si>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</si>
  <si>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</si>
  <si>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</si>
  <si>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</si>
  <si>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</si>
  <si>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</si>
  <si>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</si>
  <si>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</si>
  <si>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</si>
  <si>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</si>
  <si>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</si>
  <si>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</si>
  <si>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</si>
  <si>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</si>
  <si>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</si>
  <si>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</si>
  <si>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</si>
  <si>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</si>
  <si>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</si>
  <si>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</si>
  <si>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</si>
  <si>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</si>
  <si>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</si>
  <si>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</si>
  <si>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</si>
  <si>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</si>
  <si>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</si>
  <si>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</si>
  <si>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</si>
  <si>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</si>
  <si>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</si>
  <si>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</si>
  <si>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</si>
  <si>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</si>
  <si>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</si>
  <si>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</si>
  <si>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</si>
  <si>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</si>
  <si>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</si>
  <si>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</si>
  <si>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</si>
  <si>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</si>
  <si>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</si>
  <si>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</si>
  <si>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</si>
  <si>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</si>
  <si>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</si>
  <si>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</si>
  <si>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</si>
  <si>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</si>
  <si>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</si>
  <si>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</si>
  <si>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</si>
  <si>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</si>
  <si>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</si>
  <si>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</si>
  <si>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</si>
  <si>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</si>
  <si>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</si>
  <si>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</si>
  <si>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</si>
  <si>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</si>
  <si>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</si>
  <si>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</si>
  <si>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</si>
  <si>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</si>
  <si>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</si>
  <si>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</si>
  <si>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</si>
  <si>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</si>
  <si>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</si>
  <si>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</si>
  <si>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</si>
  <si>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</si>
  <si>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</si>
  <si>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</si>
  <si>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</si>
  <si>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</si>
  <si>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</si>
  <si>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</si>
  <si>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</si>
  <si>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</si>
  <si>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</si>
  <si>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</si>
  <si>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</si>
  <si>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</si>
  <si>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</si>
  <si>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</si>
  <si>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</si>
  <si>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</si>
  <si>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</si>
  <si>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</si>
  <si>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</si>
  <si>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</si>
  <si>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</si>
  <si>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</si>
  <si>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</si>
  <si>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</si>
  <si>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</si>
  <si>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</si>
  <si>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</si>
  <si>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</si>
  <si>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</si>
  <si>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</si>
  <si>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</si>
  <si>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</si>
  <si>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</si>
  <si>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</si>
  <si>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</si>
  <si>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</si>
  <si>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</si>
  <si>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</si>
  <si>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</si>
  <si>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</si>
  <si>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</si>
  <si>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</si>
  <si>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</si>
  <si>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</si>
  <si>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</si>
  <si>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</si>
  <si>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</si>
  <si>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</si>
  <si>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</si>
  <si>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</si>
  <si>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</si>
  <si>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</si>
  <si>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</si>
  <si>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</si>
  <si>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</si>
  <si>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</si>
  <si>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</si>
  <si>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</si>
  <si>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</si>
  <si>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</si>
  <si>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</si>
  <si>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</si>
  <si>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</si>
  <si>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</si>
  <si>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</si>
  <si>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</si>
  <si>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</si>
  <si>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</si>
  <si>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</si>
  <si>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</si>
  <si>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</si>
  <si>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</si>
  <si>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</si>
  <si>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</si>
  <si>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</si>
  <si>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</si>
  <si>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</si>
  <si>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</si>
  <si>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</si>
  <si>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</si>
  <si>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</si>
  <si>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</si>
  <si>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</si>
  <si>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</si>
  <si>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</si>
  <si>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</si>
  <si>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</si>
  <si>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</si>
  <si>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</si>
  <si>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</si>
  <si>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</si>
  <si>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</si>
  <si>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</si>
  <si>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</si>
  <si>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</si>
  <si>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</si>
  <si>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</si>
  <si>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</si>
  <si>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</si>
  <si>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</si>
  <si>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</si>
  <si>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</si>
  <si>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</si>
  <si>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</si>
  <si>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</si>
  <si>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</si>
  <si>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</si>
  <si>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</si>
  <si>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</si>
  <si>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</si>
  <si>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</si>
  <si>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</si>
  <si>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</si>
  <si>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</si>
  <si>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</si>
  <si>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</si>
  <si>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</si>
  <si>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</si>
  <si>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</si>
  <si>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</si>
  <si>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</si>
  <si>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</si>
  <si>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</si>
  <si>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</si>
  <si>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</si>
  <si>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</si>
  <si>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</si>
  <si>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</si>
  <si>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</si>
  <si>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</si>
  <si>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</si>
  <si>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</si>
  <si>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</si>
  <si>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</si>
  <si>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</si>
  <si>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</si>
  <si>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</si>
  <si>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</si>
  <si>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</si>
  <si>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</si>
  <si>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</si>
  <si>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</si>
  <si>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</si>
  <si>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</si>
  <si>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</si>
  <si>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</si>
  <si>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</si>
  <si>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</si>
  <si>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</si>
  <si>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</si>
  <si>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</si>
  <si>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</si>
  <si>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</si>
  <si>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</si>
  <si>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</si>
  <si>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</si>
  <si>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</si>
  <si>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</si>
  <si>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</si>
  <si>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</si>
  <si>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</si>
  <si>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</si>
  <si>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</si>
  <si>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</si>
  <si>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</si>
  <si>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</si>
  <si>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</si>
  <si>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</si>
  <si>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</si>
  <si>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</si>
  <si>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</si>
  <si>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</si>
  <si>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</si>
  <si>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</si>
  <si>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</si>
  <si>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</si>
  <si>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</si>
  <si>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</si>
  <si>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</si>
  <si>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</si>
  <si>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</si>
  <si>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</si>
  <si>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</si>
  <si>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</si>
  <si>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</si>
  <si>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</si>
  <si>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</si>
  <si>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</si>
  <si>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</si>
  <si>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</si>
  <si>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</si>
  <si>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</si>
  <si>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</si>
  <si>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</si>
  <si>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</si>
  <si>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</si>
  <si>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</si>
  <si>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</si>
  <si>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</si>
  <si>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</si>
  <si>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</si>
  <si>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</si>
  <si>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</si>
  <si>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</si>
  <si>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</si>
  <si>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</si>
  <si>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</si>
  <si>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</si>
  <si>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</si>
  <si>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</si>
  <si>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</si>
  <si>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</si>
  <si>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</si>
  <si>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</si>
  <si>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</si>
  <si>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</si>
  <si>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</si>
  <si>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</si>
  <si>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</si>
  <si>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</si>
  <si>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</si>
  <si>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</si>
  <si>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</si>
  <si>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</si>
  <si>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</si>
  <si>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</si>
  <si>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</si>
  <si>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</si>
  <si>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</si>
  <si>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</si>
  <si>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</si>
  <si>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</si>
  <si>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</si>
  <si>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</si>
  <si>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</si>
  <si>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</si>
  <si>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</si>
  <si>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</si>
  <si>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</si>
  <si>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</si>
  <si>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</si>
  <si>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</si>
  <si>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</si>
  <si>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</si>
  <si>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</si>
  <si>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</si>
  <si>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</si>
  <si>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</si>
  <si>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</si>
  <si>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</si>
  <si>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</si>
  <si>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</si>
  <si>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</si>
  <si>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</si>
  <si>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</si>
  <si>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</si>
  <si>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</si>
  <si>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</si>
  <si>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</si>
  <si>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</si>
  <si>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</si>
  <si>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</si>
  <si>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</si>
  <si>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</si>
  <si>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</si>
  <si>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</si>
  <si>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</si>
  <si>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</si>
  <si>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</si>
  <si>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</si>
  <si>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</si>
  <si>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</si>
  <si>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</si>
  <si>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</si>
  <si>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</si>
  <si>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</si>
  <si>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</si>
  <si>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</si>
  <si>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</si>
  <si>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</si>
  <si>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</si>
  <si>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</si>
  <si>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</si>
  <si>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</si>
  <si>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</si>
  <si>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</si>
  <si>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</si>
  <si>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</si>
  <si>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</si>
  <si>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</si>
  <si>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</si>
  <si>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</si>
  <si>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</si>
  <si>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</si>
  <si>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</si>
  <si>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</si>
  <si>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</si>
  <si>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</si>
  <si>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</si>
  <si>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</si>
  <si>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</si>
  <si>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</si>
  <si>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</si>
  <si>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</si>
  <si>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</si>
  <si>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</si>
  <si>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</si>
  <si>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</si>
  <si>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</si>
  <si>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</si>
  <si>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</si>
  <si>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</si>
  <si>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</si>
  <si>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</si>
  <si>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</si>
  <si>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</si>
  <si>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</si>
  <si>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</si>
  <si>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</si>
  <si>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</si>
  <si>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</si>
  <si>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</si>
  <si>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</si>
  <si>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</si>
  <si>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</si>
  <si>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</si>
  <si>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</si>
  <si>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</si>
  <si>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</si>
  <si>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</si>
  <si>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</si>
  <si>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</si>
  <si>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</si>
  <si>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</si>
  <si>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</si>
  <si>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</si>
  <si>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</si>
  <si>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</si>
  <si>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</si>
  <si>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</si>
  <si>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</si>
  <si>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</si>
  <si>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</si>
  <si>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</si>
  <si>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</si>
  <si>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</si>
  <si>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</si>
  <si>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</si>
  <si>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</si>
  <si>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</si>
  <si>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</si>
  <si>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</si>
  <si>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</si>
  <si>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</si>
  <si>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</si>
  <si>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</si>
  <si>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</si>
  <si>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</si>
  <si>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</si>
  <si>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</si>
  <si>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</si>
  <si>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</si>
  <si>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</si>
  <si>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</si>
  <si>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</si>
  <si>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</si>
  <si>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</si>
  <si>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</si>
  <si>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</si>
  <si>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</si>
  <si>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</si>
  <si>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</si>
  <si>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</si>
  <si>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</si>
  <si>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</si>
  <si>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</si>
  <si>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</si>
  <si>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</si>
  <si>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</si>
  <si>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</si>
  <si>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</si>
  <si>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</si>
  <si>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</si>
  <si>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</si>
  <si>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</si>
  <si>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</si>
  <si>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</si>
  <si>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</si>
  <si>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</si>
  <si>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</si>
  <si>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</si>
  <si>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</si>
  <si>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</si>
  <si>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</si>
  <si>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</si>
  <si>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</si>
  <si>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</si>
  <si>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</si>
  <si>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</si>
  <si>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</si>
  <si>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</si>
  <si>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</si>
  <si>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</si>
  <si>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</si>
  <si>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</si>
  <si>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</si>
  <si>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</si>
  <si>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</si>
  <si>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</si>
  <si>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</si>
  <si>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</si>
  <si>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</si>
  <si>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</si>
  <si>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</si>
  <si>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</si>
  <si>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</si>
  <si>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</si>
  <si>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</si>
  <si>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</si>
  <si>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</si>
  <si>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</si>
  <si>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</si>
  <si>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</si>
  <si>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</si>
  <si>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</si>
  <si>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</si>
  <si>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</si>
  <si>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</si>
  <si>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</si>
  <si>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</si>
  <si>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</si>
  <si>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</si>
  <si>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</si>
  <si>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</si>
  <si>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</si>
  <si>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</si>
  <si>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</si>
  <si>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</si>
  <si>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</si>
  <si>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</si>
  <si>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</si>
  <si>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</si>
  <si>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</si>
  <si>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</si>
  <si>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</si>
  <si>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</si>
  <si>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</si>
  <si>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</si>
  <si>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</si>
  <si>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</si>
  <si>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</si>
  <si>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</si>
  <si>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</si>
  <si>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</si>
  <si>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</si>
  <si>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</si>
  <si>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</si>
  <si>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</si>
  <si>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</si>
  <si>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</si>
  <si>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</si>
  <si>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</si>
  <si>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</si>
  <si>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</si>
  <si>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</si>
  <si>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</si>
  <si>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</si>
  <si>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</si>
  <si>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</si>
  <si>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</si>
  <si>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</si>
  <si>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</si>
  <si>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</si>
  <si>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</si>
  <si>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</si>
  <si>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</si>
  <si>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</si>
  <si>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</si>
  <si>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</si>
  <si>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</si>
  <si>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</si>
  <si>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</si>
  <si>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</si>
  <si>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</si>
  <si>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</si>
  <si>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</si>
  <si>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</si>
  <si>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</si>
  <si>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</si>
  <si>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</si>
  <si>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</si>
  <si>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</si>
  <si>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</si>
  <si>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</si>
  <si>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</si>
  <si>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</si>
  <si>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</si>
  <si>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</si>
  <si>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</si>
  <si>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</si>
  <si>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</si>
  <si>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</si>
  <si>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</si>
  <si>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</si>
  <si>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</si>
  <si>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</si>
  <si>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</si>
  <si>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</si>
  <si>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</si>
  <si>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</si>
  <si>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</si>
  <si>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</si>
  <si>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</si>
  <si>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</si>
  <si>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</si>
  <si>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</si>
  <si>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</si>
  <si>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</si>
  <si>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</si>
  <si>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</si>
  <si>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</si>
  <si>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</si>
  <si>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</si>
  <si>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</si>
  <si>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</si>
  <si>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</si>
  <si>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</si>
  <si>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</si>
  <si>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</si>
  <si>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</si>
  <si>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</si>
  <si>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</si>
  <si>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</si>
  <si>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</si>
  <si>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</si>
  <si>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</si>
  <si>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</si>
  <si>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</si>
  <si>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</si>
  <si>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</si>
  <si>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</si>
  <si>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</si>
  <si>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</si>
  <si>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</si>
  <si>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</si>
  <si>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</si>
  <si>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</si>
  <si>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</si>
  <si>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</si>
  <si>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</si>
  <si>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</si>
  <si>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</si>
  <si>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</si>
  <si>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</si>
  <si>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</si>
  <si>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</si>
  <si>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</si>
  <si>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</si>
  <si>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</si>
  <si>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</si>
  <si>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</si>
  <si>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</si>
  <si>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</si>
  <si>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</si>
  <si>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</si>
  <si>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</si>
  <si>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</si>
  <si>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</si>
  <si>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</si>
  <si>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</si>
  <si>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</si>
  <si>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</si>
  <si>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</si>
  <si>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</si>
  <si>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</si>
  <si>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</si>
  <si>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</si>
  <si>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</si>
  <si>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</si>
  <si>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</si>
  <si>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</si>
  <si>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</si>
  <si>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</si>
  <si>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</si>
  <si>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</si>
  <si>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</si>
  <si>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</si>
  <si>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</si>
  <si>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</si>
  <si>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</si>
  <si>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</si>
  <si>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</si>
  <si>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</si>
  <si>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</si>
  <si>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</si>
  <si>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</si>
  <si>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</si>
  <si>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</si>
  <si>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</si>
  <si>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</si>
  <si>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</si>
  <si>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</si>
  <si>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</si>
  <si>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</si>
  <si>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</si>
  <si>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</si>
  <si>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</si>
  <si>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</si>
  <si>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</si>
  <si>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</si>
  <si>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</si>
  <si>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</si>
  <si>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</si>
  <si>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</si>
  <si>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</si>
  <si>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</si>
  <si>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</si>
  <si>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</si>
  <si>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</si>
  <si>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</si>
  <si>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</si>
  <si>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</si>
  <si>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</si>
  <si>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</si>
  <si>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</si>
  <si>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</si>
  <si>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</si>
  <si>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</si>
  <si>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</si>
  <si>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</si>
  <si>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</si>
  <si>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</si>
  <si>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</si>
  <si>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</si>
  <si>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</si>
  <si>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</si>
  <si>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</si>
  <si>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</si>
  <si>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</si>
  <si>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</si>
  <si>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</si>
  <si>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</si>
  <si>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</si>
  <si>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</si>
  <si>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</si>
  <si>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</si>
  <si>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</si>
  <si>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</si>
  <si>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</si>
  <si>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</si>
  <si>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</si>
  <si>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</si>
  <si>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</si>
  <si>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</si>
  <si>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</si>
  <si>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</si>
  <si>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</si>
  <si>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</si>
  <si>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</si>
  <si>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</si>
  <si>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</si>
  <si>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</si>
  <si>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</si>
  <si>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</si>
  <si>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</si>
  <si>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</si>
  <si>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</si>
  <si>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</si>
  <si>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</si>
  <si>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</si>
  <si>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</si>
  <si>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</si>
  <si>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</si>
  <si>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</si>
  <si>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</si>
  <si>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</si>
  <si>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</si>
  <si>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</si>
  <si>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</si>
  <si>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</si>
  <si>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</si>
  <si>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</si>
  <si>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</si>
  <si>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</si>
  <si>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</si>
  <si>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</si>
  <si>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</si>
  <si>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</si>
  <si>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</si>
  <si>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</si>
  <si>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</si>
  <si>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</si>
  <si>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</si>
  <si>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</si>
  <si>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</si>
  <si>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</si>
  <si>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</si>
  <si>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</si>
  <si>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</si>
  <si>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</si>
  <si>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</si>
  <si>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</si>
  <si>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</si>
  <si>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</si>
  <si>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</si>
  <si>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</si>
  <si>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</si>
  <si>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</si>
  <si>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</si>
  <si>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</si>
  <si>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</si>
  <si>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</si>
  <si>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</si>
  <si>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</si>
  <si>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</si>
  <si>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</si>
  <si>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</si>
  <si>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</si>
  <si>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</si>
  <si>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</si>
  <si>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</si>
  <si>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</si>
  <si>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</si>
  <si>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</si>
  <si>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</si>
  <si>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</si>
  <si>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</si>
  <si>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</si>
  <si>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</si>
  <si>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</si>
  <si>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</si>
  <si>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</si>
  <si>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</si>
  <si>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</si>
  <si>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</si>
  <si>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</si>
  <si>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</si>
  <si>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</si>
  <si>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</si>
  <si>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</si>
  <si>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</si>
  <si>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</si>
  <si>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</si>
  <si>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</si>
  <si>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</si>
  <si>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</si>
  <si>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</si>
  <si>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</si>
  <si>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</si>
  <si>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</si>
  <si>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</si>
  <si>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</si>
  <si>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</si>
  <si>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</si>
  <si>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</si>
  <si>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</si>
  <si>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</si>
  <si>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</si>
  <si>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</si>
  <si>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</si>
  <si>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</si>
  <si>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</si>
  <si>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</si>
  <si>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</si>
  <si>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</si>
  <si>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</si>
  <si>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</si>
  <si>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</si>
  <si>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</si>
  <si>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</si>
  <si>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</si>
  <si>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</si>
  <si>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</si>
  <si>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</si>
  <si>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</si>
  <si>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</si>
  <si>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</si>
  <si>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</si>
  <si>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</si>
  <si>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</si>
  <si>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</si>
  <si>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</si>
  <si>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</si>
  <si>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</si>
  <si>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</si>
  <si>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</si>
  <si>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</si>
  <si>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</si>
  <si>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</si>
  <si>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</si>
  <si>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</si>
  <si>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</si>
  <si>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</si>
  <si>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</si>
  <si>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</si>
  <si>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</si>
  <si>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</si>
  <si>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</si>
  <si>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</si>
  <si>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</si>
  <si>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</si>
  <si>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</si>
  <si>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</si>
  <si>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</si>
  <si>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</si>
  <si>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</si>
  <si>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</si>
  <si>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</si>
  <si>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</si>
  <si>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</si>
  <si>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</si>
  <si>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</si>
  <si>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</si>
  <si>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</si>
  <si>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</si>
  <si>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</si>
  <si>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</si>
  <si>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</si>
  <si>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</si>
  <si>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</si>
  <si>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</si>
  <si>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</si>
  <si>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</si>
  <si>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</si>
  <si>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</si>
  <si>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</si>
  <si>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</si>
  <si>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</si>
  <si>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</si>
  <si>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</si>
  <si>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</si>
  <si>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</si>
  <si>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</si>
  <si>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</si>
  <si>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</si>
  <si>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</si>
  <si>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</si>
  <si>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</si>
  <si>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</si>
  <si>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</si>
  <si>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</si>
  <si>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</si>
  <si>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</si>
  <si>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</si>
  <si>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</si>
  <si>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</si>
  <si>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</si>
  <si>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</si>
  <si>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</si>
  <si>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</si>
  <si>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</si>
  <si>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</si>
  <si>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</si>
  <si>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</si>
  <si>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</si>
  <si>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</si>
  <si>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</si>
  <si>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</si>
  <si>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</si>
  <si>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</si>
  <si>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</si>
  <si>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</si>
  <si>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</si>
  <si>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</si>
  <si>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</si>
  <si>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</si>
  <si>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</si>
  <si>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</si>
  <si>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</si>
  <si>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</si>
  <si>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</si>
  <si>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</si>
  <si>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</si>
  <si>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</si>
  <si>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</si>
  <si>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</si>
  <si>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</si>
  <si>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</si>
  <si>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</si>
  <si>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</si>
  <si>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</si>
  <si>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</si>
  <si>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</si>
  <si>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</si>
  <si>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</si>
  <si>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</si>
  <si>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</si>
  <si>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</si>
  <si>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</si>
  <si>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</si>
  <si>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</si>
  <si>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</si>
  <si>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</si>
  <si>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</si>
  <si>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</si>
  <si>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</si>
  <si>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</si>
  <si>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</si>
  <si>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</si>
  <si>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</si>
  <si>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</si>
  <si>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</si>
  <si>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</si>
  <si>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</si>
  <si>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</si>
  <si>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</si>
  <si>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</si>
  <si>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</si>
  <si>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</si>
  <si>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</si>
  <si>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</si>
  <si>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</si>
  <si>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</si>
  <si>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</si>
  <si>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</si>
  <si>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</si>
  <si>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</si>
  <si>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</si>
  <si>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</si>
  <si>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</si>
  <si>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</si>
  <si>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</si>
  <si>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</si>
  <si>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</si>
  <si>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</si>
  <si>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</si>
  <si>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</si>
  <si>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</si>
  <si>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</si>
  <si>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</si>
  <si>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</si>
  <si>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</si>
  <si>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</si>
  <si>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</si>
  <si>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</si>
  <si>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</si>
  <si>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</si>
  <si>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</si>
  <si>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</si>
  <si>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</si>
  <si>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</si>
  <si>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</si>
  <si>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</si>
  <si>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</si>
  <si>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</si>
  <si>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</si>
  <si>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</si>
  <si>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</si>
  <si>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</si>
  <si>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</si>
  <si>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</si>
  <si>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</si>
  <si>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</si>
  <si>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</si>
  <si>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</si>
  <si>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</si>
  <si>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</si>
  <si>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</si>
  <si>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</si>
  <si>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</si>
  <si>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</si>
  <si>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</si>
  <si>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</si>
  <si>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</si>
  <si>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</si>
  <si>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</si>
  <si>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</si>
  <si>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</si>
  <si>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</si>
  <si>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</si>
  <si>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</si>
  <si>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</si>
  <si>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</si>
  <si>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</si>
  <si>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</si>
  <si>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</si>
  <si>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</si>
  <si>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</si>
  <si>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</si>
  <si>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</si>
  <si>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</si>
  <si>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</si>
  <si>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</si>
  <si>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</si>
  <si>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</si>
  <si>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</si>
  <si>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</si>
  <si>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</si>
  <si>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</si>
  <si>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</si>
  <si>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</si>
  <si>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</si>
  <si>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</si>
  <si>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</si>
  <si>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</si>
  <si>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</si>
  <si>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</si>
  <si>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</si>
  <si>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</si>
  <si>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</si>
  <si>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</si>
  <si>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</si>
  <si>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</si>
  <si>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</si>
  <si>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</si>
  <si>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</si>
  <si>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</si>
  <si>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</si>
  <si>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</si>
  <si>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</si>
  <si>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</si>
  <si>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</si>
  <si>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</si>
  <si>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</si>
  <si>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</si>
  <si>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</si>
  <si>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</si>
  <si>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</si>
  <si>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</si>
  <si>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</si>
  <si>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</si>
  <si>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</si>
  <si>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</si>
  <si>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</si>
  <si>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</si>
  <si>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</si>
  <si>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</si>
  <si>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</si>
  <si>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</si>
  <si>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</si>
  <si>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</si>
  <si>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</si>
  <si>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</si>
  <si>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</si>
  <si>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</si>
  <si>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</si>
  <si>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</si>
  <si>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</si>
  <si>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</si>
  <si>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</si>
  <si>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</si>
  <si>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</si>
  <si>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</si>
  <si>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</si>
  <si>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</si>
  <si>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</si>
  <si>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</si>
  <si>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</si>
  <si>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</si>
  <si>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</si>
  <si>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</si>
  <si>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</si>
  <si>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</si>
  <si>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</si>
  <si>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</si>
  <si>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</si>
  <si>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</si>
  <si>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</si>
  <si>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</si>
  <si>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</si>
  <si>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</si>
  <si>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</si>
  <si>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</si>
  <si>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</si>
  <si>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</si>
  <si>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</si>
  <si>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</si>
  <si>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</si>
  <si>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</si>
  <si>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</si>
  <si>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</si>
  <si>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</si>
  <si>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</si>
  <si>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</si>
  <si>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</si>
  <si>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</si>
  <si>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</si>
  <si>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</si>
  <si>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</si>
  <si>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</si>
  <si>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</si>
  <si>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</si>
  <si>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</si>
  <si>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</si>
  <si>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</si>
  <si>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</si>
  <si>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</si>
  <si>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</si>
  <si>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</si>
  <si>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</si>
  <si>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</si>
  <si>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</si>
  <si>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</si>
  <si>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</si>
  <si>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</si>
  <si>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</si>
  <si>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</si>
  <si>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</si>
  <si>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</si>
  <si>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</si>
  <si>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</si>
  <si>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</si>
  <si>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</si>
  <si>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</si>
  <si>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</si>
  <si>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</si>
  <si>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</si>
  <si>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</si>
  <si>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</si>
  <si>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</si>
  <si>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</si>
  <si>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</si>
  <si>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</si>
  <si>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</si>
  <si>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</si>
  <si>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</si>
  <si>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</si>
  <si>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</si>
  <si>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</si>
  <si>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</si>
  <si>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</si>
  <si>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</si>
  <si>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</si>
  <si>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</si>
  <si>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</si>
  <si>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</si>
  <si>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</si>
  <si>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</si>
  <si>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</si>
  <si>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</si>
  <si>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</si>
  <si>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</si>
  <si>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</si>
  <si>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</si>
  <si>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</si>
  <si>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</si>
  <si>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</si>
  <si>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</si>
  <si>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</si>
  <si>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</si>
  <si>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</si>
  <si>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</si>
  <si>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</si>
  <si>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</si>
  <si>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</si>
  <si>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</si>
  <si>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</si>
  <si>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</si>
  <si>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</si>
  <si>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</si>
  <si>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</si>
  <si>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</si>
  <si>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</si>
  <si>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</si>
  <si>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</si>
  <si>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</si>
  <si>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</si>
  <si>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</si>
  <si>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</si>
  <si>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</si>
  <si>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</si>
  <si>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</si>
  <si>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</si>
  <si>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</si>
  <si>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</si>
  <si>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</si>
  <si>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</si>
  <si>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</si>
  <si>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</si>
  <si>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</si>
  <si>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</si>
  <si>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</si>
  <si>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</si>
  <si>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</si>
  <si>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</si>
  <si>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</si>
  <si>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</si>
  <si>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</si>
  <si>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</si>
  <si>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</si>
  <si>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</si>
  <si>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</si>
  <si>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</si>
  <si>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</si>
  <si>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</si>
  <si>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</si>
  <si>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</si>
  <si>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</si>
  <si>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</si>
  <si>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</si>
  <si>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</si>
  <si>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</si>
  <si>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</si>
  <si>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</si>
  <si>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</si>
  <si>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</si>
  <si>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</si>
  <si>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</si>
  <si>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</si>
  <si>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</si>
  <si>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</si>
  <si>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</si>
  <si>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</si>
  <si>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</si>
  <si>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</si>
  <si>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</si>
  <si>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</si>
  <si>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PCM-20251007-00001835</t>
  </si>
  <si>
    <t>at site TS</t>
  </si>
  <si>
    <t>PCM-20251007-00002115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</si>
</sst>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274.90463356481632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5.831412037514383E-2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5.4459953702462371E-2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45937.853059490742</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45937.853059490742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45937.853059490742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45937.853059490742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45937.853059490742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45937.853059490742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45937.853059490742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45937.853059490742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45937.853059490742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45937.853059490742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45937.853059490742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45937.853059490742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45937.853059490742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45937.853059490742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45937.853059490742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45937.853059490742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45937.853059490742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45937.853059490742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45937.853059490742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45937.853059490742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45937.853059490742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45937.853059490742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45937.853059490742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45937.853059490742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45937.853059490742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45937.853059490742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45937.853059490742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45937.853059490742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45937.853059490742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45937.853059490742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45937.853059490742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45937.853059490742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45937.853059490742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45937.853059490742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45937.853059490742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45937.853059490742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45937.853059490742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45937.853059490742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45937.853059490742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45937.853059490742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45937.853059490742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45937.853059490742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45937.853059490742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45937.853059490742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45937.853059490742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45937.853059490742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45937.853059490742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45937.853059490742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45937.853059490742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45937.853059490742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45937.853059490742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45937.853059490742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45937.853059490742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45937.853059490742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45937.853059490742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45937.853059490742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45937.853059490742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45937.853059490742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45937.853059490742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45937.853059490742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45937.853059490742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45937.853059490742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45937.853059490742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45937.853059490742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45937.853059490742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45937.853059490742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45937.853059490742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45937.853059490742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45937.853059490742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45937.853059490742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45937.853059490742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45937.853059490742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45937.853059490742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45937.853059490742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45937.853059490742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45937.853059490742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45937.853059490742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45937.853059490742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45937.853059490742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45937.853059490742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45937.853059490742</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131.12597615741106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112.85322152778099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45937.853059490742</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45937.853059490742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45937.853059490742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45937.853059490742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45937.853059490742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45937.853059490742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45937.853059490742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45937.853059490742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45937.853059490742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45937.853059490742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45937.853059490742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45937.853059490742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45937.853059490742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45937.853059490742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45937.853059490742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45937.853059490742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45937.853059490742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45937.853059490742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45937.853059490742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45937.853059490742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45937.853059490742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45937.853059490742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45937.853059490742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45937.853059490742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45937.853059490742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45937.853059490742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45937.853059490742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45937.853059490742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45937.853059490742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45937.853059490742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45937.853059490742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45937.853059490742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45937.853059490742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45937.853059490742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45937.853059490742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45937.853059490742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45937.853059490742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45937.853059490742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45937.853059490742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45937.853059490742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45937.853059490742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45937.853059490742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45937.853059490742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45937.853059490742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45937.853059490742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45937.853059490742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45937.853059490742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45937.853059490742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45937.853059490742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45937.853059490742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45937.853059490742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45937.853059490742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45937.853059490742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45937.853059490742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45937.853059490742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45937.853059490742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45937.853059490742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45937.853059490742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45937.853059490742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45937.853059490742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45937.853059490742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45937.853059490742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45937.853059490742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45937.853059490742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45937.853059490742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45937.853059490742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45937.853059490742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45937.853059490742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45937.853059490742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45937.853059490742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45937.853059490742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45937.853059490742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45937.853059490742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45937.853059490742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45937.853059490742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45937.853059490742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45937.853059490742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45937.853059490742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45937.853059490742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45937.853059490742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45937.853059490742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45937.853059490742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45937.853059490742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45937.853059490742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45937.853059490742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45937.853059490742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45937.853059490742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45937.853059490742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45937.853059490742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45937.853059490742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45937.853059490742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45937.853059490742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45937.853059490742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45937.853059490742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45937.853059490742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45937.853059490742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45937.853059490742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45937.853059490742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45937.853059490742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45937.853059490742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45937.853059490742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45937.853059490742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45937.853059490742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45937.853059490742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45937.853059490742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45937.853059490742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45937.853059490742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45937.853059490742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45937.853059490742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45937.853059490742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45937.853059490742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45937.853059490742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45937.853059490742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45937.853059490742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45937.853059490742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45937.853059490742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45937.853059490742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45937.853059490742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45937.853059490742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45937.853059490742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45937.853059490742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45937.853059490742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45937.853059490742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45937.853059490742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45937.853059490742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45937.853059490742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45937.853059490742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45937.853059490742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45937.853059490742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45937.853059490742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45937.853059490742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45937.853059490742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45937.853059490742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45937.853059490742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45937.853059490742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45937.853059490742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45937.853059490742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45937.853059490742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45937.853059490742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45937.853059490742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45937.853059490742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45937.853059490742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45937.853059490742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45937.853059490742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45937.853059490742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45937.853059490742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45937.853059490742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45937.853059490742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45937.853059490742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45937.853059490742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45937.853059490742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45937.853059490742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45937.853059490742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45937.853059490742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45937.853059490742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45937.853059490742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45937.853059490742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45937.853059490742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45937.853059490742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45937.853059490742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45937.853059490742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45937.853059490742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45937.853059490742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45937.853059490742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45937.853059490742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45937.853059490742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45937.853059490742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45937.853059490742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45937.853059490742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45937.853059490742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45937.853059490742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45937.853059490742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45937.853059490742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45937.853059490742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45937.853059490742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45937.853059490742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45937.853059490742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45937.853059490742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45937.853059490742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45937.853059490742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45937.853059490742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45937.853059490742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45937.853059490742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45937.853059490742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45937.853059490742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45937.853059490742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45937.853059490742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45937.853059490742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45937.853059490742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45937.853059490742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45937.853059490742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45937.853059490742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45937.853059490742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45937.853059490742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45937.853059490742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45937.853059490742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45937.853059490742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45937.853059490742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45937.853059490742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45937.853059490742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45937.853059490742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45937.853059490742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45937.853059490742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45937.853059490742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45937.853059490742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45937.853059490742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45937.853059490742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45937.853059490742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45937.853059490742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45937.853059490742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45937.853059490742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45937.853059490742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45937.853059490742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45937.853059490742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45937.853059490742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45937.853059490742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45937.853059490742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45937.853059490742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45937.853059490742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45937.853059490742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45937.853059490742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45937.853059490742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45937.853059490742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45937.853059490742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45937.853059490742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45937.853059490742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45937.853059490742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45937.853059490742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45937.853059490742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45937.853059490742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45937.853059490742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45937.853059490742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45937.853059490742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45937.853059490742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45937.853059490742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45937.853059490742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45937.853059490742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45937.853059490742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45937.853059490742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45937.853059490742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45937.853059490742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45937.853059490742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45937.853059490742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45937.853059490742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45937.853059490742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45937.853059490742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45937.853059490742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45937.853059490742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45937.853059490742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45937.853059490742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45937.853059490742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45937.853059490742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45937.853059490742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45937.853059490742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45937.853059490742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45937.853059490742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45937.853059490742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45937.853059490742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45937.853059490742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45937.853059490742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45937.853059490742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45937.853059490742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45937.853059490742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45937.853059490742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45937.853059490742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45937.853059490742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45937.853059490742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45937.853059490742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45937.853059490742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45937.853059490742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45937.853059490742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45937.853059490742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45937.853059490742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45937.853059490742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45937.853059490742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45937.853059490742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45937.853059490742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45937.853059490742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45937.853059490742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45937.853059490742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45937.853059490742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45937.853059490742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45937.853059490742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45937.853059490742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45937.853059490742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45937.853059490742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45937.853059490742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45937.853059490742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45937.853059490742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45937.853059490742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45937.853059490742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45937.853059490742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45937.853059490742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45937.853059490742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45937.853059490742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45937.853059490742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45937.853059490742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45937.853059490742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45937.853059490742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45937.853059490742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45937.853059490742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45937.853059490742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45937.853059490742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45937.853059490742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45937.853059490742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45937.853059490742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45937.853059490742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45937.853059490742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45937.853059490742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45937.853059490742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45937.853059490742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45937.853059490742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45937.853059490742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45937.853059490742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45937.853059490742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45937.853059490742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45937.853059490742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45937.853059490742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45937.853059490742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45937.853059490742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45937.853059490742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45937.853059490742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45937.853059490742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45937.853059490742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45937.853059490742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45937.853059490742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45937.853059490742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45937.853059490742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45937.853059490742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45937.853059490742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45937.853059490742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45937.853059490742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45937.853059490742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45937.853059490742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45937.853059490742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45937.853059490742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45937.853059490742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45937.853059490742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45937.853059490742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45937.853059490742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45937.853059490742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45937.853059490742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45937.853059490742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45937.853059490742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45937.853059490742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45937.853059490742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45937.853059490742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45937.853059490742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45937.853059490742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45937.853059490742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45937.853059490742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45937.853059490742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45937.853059490742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45937.853059490742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45937.853059490742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45937.853059490742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45937.853059490742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45937.853059490742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45937.853059490742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45937.853059490742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45937.853059490742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45937.853059490742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45937.853059490742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45937.853059490742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45937.853059490742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45937.853059490742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45937.853059490742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45937.853059490742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45937.853059490742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45937.853059490742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45937.853059490742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45937.853059490742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45937.853059490742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45937.853059490742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45937.853059490742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45937.853059490742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45937.853059490742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45937.853059490742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45937.853059490742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45937.853059490742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45937.853059490742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45937.853059490742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45937.853059490742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45937.853059490742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45937.853059490742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45937.853059490742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45937.853059490742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45937.853059490742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45937.853059490742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45937.853059490742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45937.853059490742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45937.853059490742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45937.853059490742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45937.853059490742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45937.853059490742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45937.853059490742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45937.853059490742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45937.853059490742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45937.853059490742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45937.853059490742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45937.853059490742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45937.853059490742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45937.853059490742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45937.853059490742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45937.853059490742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45937.853059490742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45937.853059490742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45937.853059490742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45937.853059490742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45937.853059490742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45937.853059490742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45937.853059490742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45937.853059490742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45937.853059490742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45937.853059490742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45937.853059490742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45937.853059490742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45937.853059490742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45937.853059490742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45937.853059490742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45937.853059490742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45937.853059490742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45937.853059490742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45937.853059490742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45937.853059490742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45937.853059490742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45937.853059490742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45937.853059490742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45937.853059490742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45937.853059490742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45937.853059490742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45937.853059490742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45937.853059490742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45937.853059490742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45937.853059490742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45937.853059490742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45937.853059490742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45937.853059490742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45937.853059490742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45937.853059490742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45937.853059490742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45937.853059490742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45937.853059490742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45937.853059490742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45937.853059490742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45937.853059490742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45937.853059490742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45937.853059490742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45937.853059490742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45937.853059490742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45937.853059490742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45937.853059490742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45937.853059490742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45937.853059490742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45937.853059490742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45937.853059490742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45937.853059490742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45937.853059490742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45937.853059490742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45937.853059490742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45937.853059490742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45937.853059490742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45937.853059490742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45937.853059490742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45937.853059490742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45937.853059490742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45937.853059490742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45937.853059490742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45937.853059490742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45937.853059490742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45937.853059490742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45937.853059490742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45937.853059490742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45937.853059490742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45937.853059490742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45937.853059490742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45937.853059490742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45937.853059490742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45937.853059490742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45937.853059490742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45937.853059490742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45937.853059490742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45937.853059490742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45937.853059490742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45937.853059490742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45937.853059490742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45937.853059490742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45937.853059490742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45937.853059490742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45937.853059490742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45937.853059490742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45937.853059490742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45937.853059490742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45937.853059490742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45937.853059490742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45937.853059490742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45937.853059490742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45937.853059490742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45937.853059490742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45937.853059490742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45937.853059490742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45937.853059490742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45937.853059490742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45937.853059490742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45937.853059490742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45937.853059490742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45937.853059490742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45937.853059490742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45937.853059490742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45937.853059490742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45937.853059490742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45937.853059490742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45937.853059490742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45937.853059490742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45937.853059490742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45937.853059490742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45937.853059490742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45937.853059490742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45937.853059490742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45937.853059490742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45937.853059490742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45937.853059490742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45937.853059490742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45937.853059490742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45937.853059490742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45937.853059490742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45937.853059490742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45937.853059490742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45937.853059490742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45937.853059490742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45937.853059490742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45937.853059490742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45937.853059490742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45937.853059490742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45937.853059490742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45937.853059490742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45937.853059490742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45937.853059490742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45937.853059490742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45937.853059490742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45937.853059490742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45937.853059490742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45937.853059490742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45937.853059490742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45937.853059490742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45937.853059490742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45937.853059490742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45937.853059490742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45937.853059490742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45937.853059490742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45937.853059490742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45937.853059490742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45937.853059490742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45937.853059490742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45937.853059490742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45937.853059490742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45937.853059490742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45937.853059490742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45937.853059490742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45937.853059490742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45937.853059490742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45937.853059490742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45937.853059490742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45937.853059490742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45937.853059490742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45937.853059490742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45937.853059490742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45937.853059490742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45937.853059490742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45937.853059490742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45937.853059490742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45937.853059490742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45937.853059490742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45937.853059490742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45937.853059490742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45937.853059490742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45937.853059490742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45937.853059490742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45937.853059490742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45937.853059490742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45937.853059490742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45937.853059490742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45937.853059490742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45937.853059490742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45937.853059490742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45937.853059490742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45937.853059490742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45937.853059490742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45937.853059490742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45937.853059490742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45937.853059490742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45937.853059490742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45937.853059490742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45937.853059490742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45937.853059490742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45937.853059490742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45937.853059490742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45937.853059490742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45937.853059490742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45937.853059490742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45937.853059490742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45937.853059490742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45937.853059490742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45937.853059490742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45937.853059490742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45937.853059490742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45937.853059490742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45937.853059490742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45937.853059490742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45937.853059490742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45937.853059490742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45937.853059490742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45937.853059490742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45937.853059490742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45937.853059490742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45937.853059490742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45937.853059490742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45937.853059490742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45937.853059490742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45937.853059490742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45937.853059490742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45937.853059490742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45937.853059490742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45937.853059490742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45937.853059490742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45937.853059490742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45937.853059490742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45937.853059490742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45937.853059490742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45937.853059490742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45937.853059490742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45937.853059490742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45937.853059490742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45937.853059490742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45937.853059490742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45937.853059490742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45937.853059490742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45937.853059490742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45937.853059490742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45937.853059490742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45937.853059490742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45937.853059490742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45937.853059490742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45937.853059490742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45937.853059490742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45937.853059490742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45937.853059490742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45937.853059490742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45937.853059490742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45937.853059490742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45937.853059490742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45937.853059490742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45937.853059490742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45937.853059490742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45937.853059490742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45937.853059490742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45937.853059490742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45937.853059490742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45937.853059490742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45937.853059490742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45937.853059490742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45937.853059490742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45937.853059490742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45937.853059490742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45937.853059490742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45937.853059490742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45937.853059490742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45937.853059490742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45937.853059490742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45937.853059490742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45937.853059490742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45937.853059490742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45937.853059490742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45937.853059490742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45937.853059490742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45937.853059490742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45937.853059490742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45937.853059490742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45937.853059490742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45937.853059490742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45937.853059490742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45937.853059490742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45937.853059490742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45937.853059490742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45937.853059490742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45937.853059490742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45937.853059490742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45937.853059490742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45937.853059490742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45937.853059490742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45937.853059490742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45937.853059490742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45937.853059490742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45937.853059490742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45937.853059490742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45937.853059490742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45937.853059490742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45937.853059490742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45937.853059490742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45937.853059490742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45937.853059490742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45937.853059490742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45937.853059490742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45937.853059490742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45937.853059490742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45937.853059490742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45937.853059490742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45937.853059490742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45937.853059490742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45937.853059490742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45937.853059490742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45937.853059490742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45937.853059490742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45937.853059490742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45937.853059490742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45937.853059490742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45937.853059490742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45937.853059490742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45937.853059490742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45937.853059490742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45937.853059490742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45937.853059490742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45937.853059490742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45937.853059490742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45937.853059490742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45937.853059490742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45937.853059490742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45937.853059490742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45937.853059490742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45937.853059490742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45937.853059490742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45937.853059490742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45937.853059490742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45937.853059490742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45937.853059490742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45937.853059490742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45937.853059490742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45937.853059490742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45937.853059490742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45937.853059490742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45937.853059490742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45937.853059490742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45937.853059490742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45937.853059490742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45937.853059490742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45937.853059490742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45937.853059490742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45937.853059490742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45937.853059490742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45937.853059490742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45937.853059490742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45937.853059490742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45937.853059490742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45937.853059490742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45937.853059490742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45937.853059490742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45937.853059490742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45937.853059490742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45937.853059490742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45937.853059490742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45937.853059490742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45937.853059490742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45937.853059490742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45937.853059490742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45937.853059490742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45937.853059490742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45937.853059490742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45937.853059490742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45937.853059490742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45937.853059490742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45937.853059490742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45937.853059490742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45937.853059490742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45937.853059490742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45937.853059490742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45937.853059490742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45937.853059490742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45937.853059490742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45937.853059490742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45937.853059490742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45937.853059490742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45937.853059490742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45937.853059490742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45937.853059490742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45937.853059490742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45937.853059490742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45937.853059490742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45937.853059490742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45937.853059490742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45937.853059490742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45937.853059490742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45937.853059490742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45937.853059490742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45937.853059490742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45937.853059490742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45937.853059490742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45937.853059490742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45937.853059490742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45937.853059490742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45937.853059490742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45937.853059490742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45937.853059490742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45937.853059490742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45937.853059490742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45937.853059490742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45937.853059490742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45937.853059490742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45937.853059490742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45937.853059490742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45937.853059490742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45937.853059490742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45937.853059490742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45937.853059490742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45937.853059490742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45937.853059490742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45937.853059490742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45937.853059490742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45937.853059490742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45937.853059490742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45937.853059490742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45937.853059490742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45937.853059490742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45937.853059490742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45937.853059490742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45937.853059490742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45937.853059490742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45937.853059490742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45937.853059490742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45937.853059490742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45937.853059490742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45937.853059490742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45937.853059490742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45937.853059490742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45937.853059490742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45937.853059490742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45937.853059490742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45937.853059490742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45937.853059490742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45937.853059490742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45937.853059490742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45937.853059490742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45937.853059490742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45937.853059490742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45937.853059490742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45937.853059490742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45937.853059490742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45937.853059490742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45937.853059490742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45937.853059490742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45937.853059490742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45937.853059490742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45937.853059490742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45937.853059490742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45937.853059490742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45937.853059490742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45937.853059490742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45937.853059490742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45937.853059490742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45937.853059490742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45937.853059490742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45937.853059490742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45937.853059490742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45937.853059490742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45937.853059490742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45937.853059490742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45937.853059490742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45937.853059490742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45937.853059490742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45937.853059490742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45937.853059490742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45937.853059490742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45937.853059490742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45937.853059490742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45937.853059490742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45937.853059490742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45937.853059490742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45937.853059490742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45937.853059490742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45937.853059490742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45937.853059490742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45937.853059490742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45937.853059490742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45937.853059490742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45937.853059490742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45937.853059490742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45937.853059490742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45937.853059490742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45937.853059490742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45937.853059490742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45937.853059490742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45937.853059490742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45937.853059490742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45937.853059490742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45937.853059490742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45937.853059490742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45937.853059490742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45937.853059490742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45937.853059490742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45937.853059490742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45937.853059490742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45937.853059490742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45937.853059490742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45937.853059490742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45937.853059490742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45937.853059490742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45937.853059490742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45937.853059490742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45937.853059490742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45937.853059490742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45937.853059490742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45937.853059490742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45937.853059490742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45937.853059490742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45937.853059490742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45937.853059490742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45937.853059490742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45937.853059490742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45937.853059490742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45937.853059490742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45937.853059490742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45937.853059490742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45937.853059490742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45937.853059490742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45937.853059490742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45937.853059490742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45937.853059490742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45937.853059490742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45937.853059490742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45937.853059490742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45937.853059490742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45937.853059490742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45937.853059490742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45937.853059490742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45937.853059490742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45937.853059490742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45937.853059490742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45937.853059490742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45937.853059490742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45937.853059490742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45937.853059490742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45937.853059490742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45937.853059490742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45937.853059490742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45937.853059490742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45937.853059490742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45937.853059490742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45937.853059490742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45937.853059490742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45937.853059490742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45937.853059490742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45937.853059490742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45937.853059490742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45937.853059490742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45937.853059490742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45937.853059490742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45937.853059490742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45937.853059490742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45937.853059490742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45937.853059490742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45937.853059490742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45937.853059490742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45937.853059490742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45937.853059490742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45937.853059490742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45937.853059490742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45937.853059490742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45937.853059490742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45937.853059490742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45937.853059490742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45937.853059490742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45937.853059490742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45937.853059490742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45937.853059490742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45937.853059490742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45937.853059490742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45937.853059490742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45937.853059490742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45937.853059490742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45937.853059490742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45937.853059490742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45937.853059490742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45937.853059490742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45937.853059490742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45937.853059490742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45937.853059490742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45937.853059490742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45937.853059490742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45937.853059490742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45937.853059490742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45937.853059490742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45937.853059490742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45937.853059490742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45937.853059490742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45937.853059490742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45937.853059490742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45937.853059490742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45937.853059490742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45937.853059490742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45937.853059490742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45937.853059490742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45937.853059490742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45937.853059490742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45937.853059490742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45937.853059490742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45937.853059490742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45937.853059490742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45937.853059490742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45937.853059490742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45937.853059490742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45937.853059490742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45937.853059490742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45937.853059490742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45937.853059490742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45937.853059490742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45937.853059490742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45937.853059490742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45937.853059490742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45937.853059490742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45937.853059490742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45937.853059490742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45937.853059490742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45937.853059490742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45937.853059490742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45937.853059490742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45937.853059490742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45937.853059490742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45937.853059490742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45937.853059490742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45937.853059490742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45937.853059490742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45937.853059490742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45937.853059490742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45937.853059490742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45937.853059490742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45937.853059490742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45937.853059490742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45937.853059490742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45937.853059490742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45937.853059490742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45937.853059490742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45937.853059490742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45937.853059490742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45937.853059490742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45937.853059490742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45937.853059490742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45937.853059490742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45937.853059490742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45937.853059490742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45937.853059490742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45937.853059490742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45937.853059490742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45937.853059490742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45937.853059490742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45937.853059490742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45937.853059490742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45937.853059490742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45937.853059490742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45937.853059490742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45937.853059490742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45937.853059490742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45937.853059490742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45937.853059490742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45937.853059490742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45937.853059490742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45937.853059490742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45937.853059490742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45937.853059490742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45937.853059490742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45937.853059490742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45937.853059490742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45937.853059490742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45937.853059490742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45937.853059490742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45937.853059490742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45937.853059490742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45937.853059490742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45937.853059490742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45937.853059490742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45937.853059490742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45937.853059490742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45937.853059490742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45937.853059490742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45937.853059490742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45937.853059490742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45937.853059490742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45937.853059490742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45937.853059490742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45937.853059490742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45937.853059490742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45937.853059490742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45937.853059490742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45937.853059490742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45937.853059490742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45937.853059490742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45937.853059490742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45937.853059490742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45937.853059490742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45937.853059490742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45937.853059490742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45937.853059490742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45937.853059490742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45937.853059490742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45937.853059490742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45937.853059490742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45937.853059490742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45937.853059490742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45937.853059490742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45937.853059490742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45937.853059490742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45937.853059490742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45937.853059490742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45937.853059490742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45937.853059490742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45937.853059490742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45937.853059490742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45937.853059490742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45937.853059490742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45937.853059490742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45937.853059490742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45937.853059490742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45937.853059490742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45937.853059490742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45937.853059490742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45937.853059490742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45937.853059490742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45937.853059490742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45937.853059490742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45937.853059490742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45937.853059490742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45937.853059490742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45937.853059490742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45937.853059490742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45937.853059490742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45937.853059490742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45937.853059490742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45937.853059490742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45937.853059490742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45937.853059490742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45937.853059490742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45937.853059490742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45937.853059490742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45937.853059490742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45937.853059490742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45937.853059490742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45937.853059490742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45937.853059490742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45937.853059490742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45937.853059490742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45937.853059490742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45937.853059490742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45937.853059490742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45937.853059490742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45937.853059490742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45937.853059490742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45937.853059490742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45937.853059490742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45937.853059490742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45937.853059490742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45937.853059490742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45937.853059490742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45937.853059490742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45937.853059490742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45937.853059490742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45937.853059490742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45937.853059490742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45937.853059490742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45937.853059490742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45937.853059490742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45937.853059490742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45937.853059490742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45937.853059490742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45937.853059490742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45937.853059490742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45937.853059490742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45937.853059490742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45937.853059490742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45937.853059490742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45937.853059490742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45937.853059490742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45937.853059490742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45937.853059490742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45937.853059490742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45937.853059490742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45937.853059490742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45937.853059490742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45937.853059490742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45937.853059490742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45937.853059490742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45937.853059490742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45937.853059490742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45937.853059490742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45937.853059490742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45937.853059490742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45937.853059490742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45937.853059490742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45937.853059490742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45937.853059490742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45937.853059490742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45937.853059490742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45937.853059490742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45937.853059490742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45937.853059490742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45937.853059490742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45937.853059490742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45937.853059490742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45937.853059490742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45937.853059490742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45937.853059490742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45937.853059490742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45937.853059490742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45937.853059490742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45937.853059490742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45937.853059490742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45937.853059490742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45937.853059490742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45937.853059490742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45937.853059490742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45937.853059490742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45937.853059490742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45937.853059490742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45937.853059490742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45937.853059490742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45937.853059490742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45937.853059490742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45937.853059490742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45937.853059490742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45937.853059490742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45937.853059490742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45937.853059490742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45937.853059490742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45937.853059490742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45937.853059490742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45937.853059490742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45937.853059490742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45937.853059490742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45937.853059490742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45937.853059490742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45937.853059490742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45937.853059490742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45937.853059490742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45937.853059490742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45937.853059490742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45937.853059490742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45937.853059490742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45937.853059490742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45937.853059490742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45937.853059490742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45937.853059490742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45937.853059490742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45937.853059490742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45937.853059490742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45937.853059490742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45937.853059490742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45937.853059490742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45937.853059490742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45937.853059490742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45937.853059490742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45937.853059490742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45937.853059490742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45937.853059490742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45937.853059490742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45937.853059490742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45937.853059490742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45937.853059490742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45937.853059490742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45937.853059490742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45937.853059490742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45937.853059490742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45937.853059490742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45937.853059490742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45937.853059490742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45937.853059490742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45937.853059490742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45937.853059490742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45937.853059490742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45937.853059490742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45937.853059490742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45937.853059490742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45937.853059490742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45937.853059490742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45937.853059490742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45937.853059490742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45937.853059490742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45937.853059490742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45937.853059490742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45937.853059490742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45937.853059490742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45937.853059490742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45937.853059490742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45937.853059490742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45937.853059490742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45937.853059490742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45937.853059490742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45937.853059490742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45937.853059490742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45937.853059490742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45937.853059490742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45937.853059490742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45937.853059490742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45937.853059490742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45937.853059490742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45937.853059490742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45937.853059490742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45937.853059490742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45937.853059490742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45937.853059490742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45937.853059490742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45937.853059490742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45937.853059490742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45937.853059490742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45937.853059490742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45937.853059490742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45937.853059490742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45937.853059490742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45937.853059490742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45937.853059490742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45937.853059490742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45937.853059490742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45937.853059490742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45937.853059490742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45937.853059490742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45937.853059490742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45937.853059490742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45937.853059490742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45937.853059490742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45937.853059490742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45937.853059490742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45937.853059490742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45937.853059490742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45937.853059490742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45937.853059490742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45937.853059490742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45937.853059490742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45937.853059490742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45937.853059490742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45937.853059490742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45937.853059490742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45937.853059490742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45937.853059490742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45937.853059490742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45937.853059490742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45937.853059490742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45937.853059490742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45937.853059490742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45937.853059490742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45937.853059490742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45937.853059490742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45937.853059490742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45937.853059490742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45937.853059490742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45937.853059490742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45937.853059490742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45937.853059490742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45937.853059490742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45937.853059490742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45937.853059490742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45937.853059490742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45937.853059490742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45937.853059490742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45937.853059490742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45937.853059490742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45937.853059490742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45937.853059490742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45937.853059490742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45937.853059490742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45937.853059490742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45937.853059490742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45937.853059490742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45937.853059490742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45937.853059490742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45937.853059490742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45937.853059490742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45937.853059490742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45937.853059490742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45937.853059490742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45937.853059490742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45937.853059490742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45937.853059490742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45937.853059490742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45937.853059490742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45937.853059490742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45937.853059490742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45937.853059490742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45937.853059490742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45937.853059490742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45937.853059490742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45937.853059490742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45937.853059490742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45937.853059490742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45937.853059490742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45937.853059490742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45937.853059490742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45937.853059490742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45937.853059490742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45937.853059490742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45937.853059490742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45937.853059490742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45937.853059490742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45937.853059490742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45937.853059490742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45937.853059490742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45937.853059490742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45937.853059490742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45937.853059490742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45937.853059490742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45937.853059490742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45937.853059490742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45937.853059490742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45937.853059490742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45937.853059490742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45937.853059490742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45937.853059490742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45937.853059490742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45937.853059490742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45937.853059490742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45937.853059490742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45937.853059490742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45937.853059490742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45937.853059490742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45937.853059490742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45937.853059490742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45937.853059490742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45937.853059490742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45937.853059490742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45937.853059490742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45937.853059490742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45937.853059490742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45937.853059490742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45937.853059490742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45937.853059490742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45937.853059490742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45937.853059490742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234.37234189814626</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0.17463356481312076</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45937.853059490742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45937.853059490742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45937.853059490742</v>
      </c>
      <c r="H6" s="136"/>
      <c r="I6" s="132" t="str">
        <f>IFERROR(VLOOKUP(D6,DB!A:F,6,0),"")</f>
        <v/>
      </c>
      <c r="J6" s="132" t="str">
        <f>IFERROR(VLOOKUP(D6,DB!A:G,7,0),"")</f>
        <v/>
      </c>
      <c r="K6" s="139"/>
      <c r="L6" s="134" t="str">
        <f>IFERROR(VLOOKUP(D6,DB!A:I,9,0),"")</f>
        <v/>
      </c>
    </row>
    <row r="7" spans="1:16" ht="15" customHeight="1">
      <c r="A7" s="132"/>
      <c r="B7" s="132" t="str">
        <f>IFERROR(VLOOKUP(D7,DB!A:K,11,0),"")</f>
        <v>R4</v>
      </c>
      <c r="C7" s="133"/>
      <c r="D7" s="134" t="s">
        <v>7523</v>
      </c>
      <c r="E7" s="135"/>
      <c r="F7" s="136"/>
      <c r="G7" s="137">
        <f ca="1">IFERROR(NOW()-F7,"")</f>
        <v>45937.853059490742</v>
      </c>
      <c r="H7" s="136"/>
      <c r="I7" s="132" t="str">
        <f>IFERROR(VLOOKUP(D7,DB!A:F,6,0),"")</f>
        <v>Generator-SG</v>
      </c>
      <c r="J7" s="132" t="str">
        <f>IFERROR(VLOOKUP(D7,DB!A:G,7,0),"")</f>
        <v>No BB - Shifted</v>
      </c>
      <c r="K7" s="139"/>
      <c r="L7" s="134" t="str">
        <f>IFERROR(VLOOKUP(D7,DB!A:I,9,0),"")</f>
        <v>Zain</v>
      </c>
    </row>
    <row r="8" spans="1:16" ht="15" customHeight="1">
      <c r="A8" s="132"/>
      <c r="B8" s="132" t="str">
        <f>IFERROR(VLOOKUP(D8,DB!A:K,11,0),"")</f>
        <v/>
      </c>
      <c r="C8" s="133"/>
      <c r="D8" s="134"/>
      <c r="E8" s="135"/>
      <c r="F8" s="136"/>
      <c r="G8" s="137">
        <f ca="1">IFERROR(NOW()-F8,"")</f>
        <v>45937.853059490742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45937.853059490742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45937.853059490742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45937.853059490742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45937.853059490742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45937.853059490742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45937.853059490742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45937.853059490742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45937.853059490742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45937.853059490742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45937.853059490742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45937.853059490742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45937.853059490742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45937.853059490742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45937.853059490742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45937.853059490742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45937.853059490742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45937.853059490742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45937.853059490742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45937.853059490742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45937.853059490742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45937.853059490742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45937.853059490742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45937.853059490742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45937.853059490742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45937.853059490742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45937.853059490742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45937.853059490742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45937.853059490742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45937.853059490742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45937.853059490742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45937.853059490742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45937.853059490742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45937.853059490742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45937.853059490742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45937.853059490742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45937.853059490742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45937.853059490742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45937.853059490742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45937.853059490742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45937.853059490742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45937.853059490742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45937.853059490742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45937.853059490742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45937.853059490742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45937.853059490742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45937.853059490742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45937.853059490742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45937.853059490742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45937.853059490742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45937.853059490742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45937.853059490742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45937.853059490742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45937.853059490742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45937.853059490742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45937.853059490742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45937.853059490742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45937.853059490742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45937.853059490742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45937.853059490742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45937.853059490742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45937.853059490742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45937.853059490742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45937.853059490742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45937.853059490742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45937.853059490742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45937.853059490742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45937.853059490742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45937.853059490742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45937.853059490742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45937.853059490742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45937.853059490742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45937.853059490742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45937.853059490742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45937.853059490742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45937.853059490742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45937.853059490742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45937.853059490742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45937.853059490742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45937.853059490742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45937.853059490742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45937.853059490742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45937.853059490742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45937.853059490742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45937.853059490742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45937.853059490742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45937.853059490742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45937.853059490742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45937.853059490742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45937.853059490742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45937.853059490742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45937.853059490742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45937.853059490742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45937.853059490742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45937.853059490742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45937.853059490742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45937.853059490742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45937.853059490742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45937.853059490742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45937.853059490742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45937.853059490742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45937.853059490742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45937.853059490742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45937.853059490742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45937.853059490742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45937.853059490742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45937.853059490742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45937.853059490742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45937.853059490742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45937.853059490742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45937.853059490742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45937.853059490742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45937.853059490742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45937.853059490742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45937.853059490742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45937.853059490742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45937.853059490742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45937.853059490742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45937.853059490742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45937.853059490742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45937.853059490742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45937.853059490742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45937.853059490742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45937.853059490742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45937.853059490742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45937.853059490742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45937.853059490742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45937.853059490742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45937.853059490742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45937.853059490742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45937.853059490742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45937.853059490742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45937.853059490742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45937.853059490742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45937.853059490742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45937.853059490742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45937.853059490742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45937.853059490742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45937.853059490742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45937.853059490742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45937.853059490742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45937.853059490742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45937.853059490742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45937.853059490742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45937.853059490742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45937.853059490742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45937.853059490742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45937.853059490742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45937.853059490742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45937.853059490742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45937.853059490742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45937.853059490742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45937.853059490742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45937.853059490742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45937.853059490742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45937.853059490742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45937.853059490742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45937.853059490742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45937.853059490742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45937.853059490742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45937.853059490742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45937.853059490742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45937.853059490742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45937.853059490742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45937.853059490742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45937.853059490742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45937.853059490742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45937.853059490742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45937.853059490742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45937.853059490742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45937.853059490742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45937.853059490742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45937.853059490742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45937.853059490742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45937.853059490742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45937.853059490742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45937.853059490742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45937.853059490742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45937.853059490742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45937.853059490742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45937.853059490742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45937.853059490742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45937.853059490742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45937.853059490742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45937.853059490742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45937.853059490742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45937.853059490742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45937.853059490742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45937.853059490742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45937.853059490742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45937.853059490742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45937.853059490742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45937.853059490742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45937.853059490742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45937.853059490742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45937.853059490742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45937.853059490742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45937.853059490742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45937.853059490742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45937.853059490742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45937.853059490742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45937.853059490742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45937.853059490742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45937.853059490742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45937.853059490742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45937.853059490742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45937.853059490742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45937.853059490742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45937.853059490742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45937.853059490742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45937.853059490742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45937.853059490742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45937.853059490742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45937.853059490742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45937.853059490742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45937.853059490742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45937.853059490742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45937.853059490742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45937.853059490742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45937.853059490742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45937.853059490742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45937.853059490742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45937.853059490742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45937.853059490742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45937.853059490742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45937.853059490742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45937.853059490742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45937.853059490742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45937.853059490742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45937.853059490742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45937.853059490742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45937.853059490742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45937.853059490742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45937.853059490742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45937.853059490742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45937.853059490742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45937.853059490742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45937.853059490742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45937.853059490742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45937.853059490742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45937.853059490742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45937.853059490742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45937.853059490742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45937.853059490742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45937.853059490742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45937.853059490742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45937.853059490742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45937.853059490742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45937.853059490742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45937.853059490742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45937.853059490742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45937.853059490742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45937.853059490742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45937.853059490742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45937.853059490742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45937.853059490742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45937.853059490742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45937.853059490742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45937.853059490742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45937.853059490742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45937.853059490742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45937.853059490742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45937.853059490742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45937.853059490742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45937.853059490742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45937.853059490742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45937.853059490742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45937.853059490742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45937.853059490742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45937.853059490742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45937.853059490742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45937.853059490742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45937.853059490742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45937.853059490742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45937.853059490742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45937.853059490742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45937.853059490742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45937.853059490742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45937.853059490742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45937.853059490742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45937.853059490742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45937.853059490742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45937.853059490742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45937.853059490742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45937.853059490742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45937.853059490742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45937.853059490742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45937.853059490742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45937.853059490742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45937.853059490742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45937.853059490742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45937.853059490742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45937.853059490742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45937.853059490742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45937.853059490742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45937.853059490742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45937.853059490742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45937.853059490742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45937.853059490742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45937.853059490742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45937.853059490742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45937.853059490742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45937.853059490742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45937.853059490742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45937.853059490742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45937.853059490742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45937.853059490742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45937.853059490742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45937.853059490742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45937.853059490742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45937.853059490742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45937.853059490742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45937.853059490742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45937.853059490742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45937.853059490742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45937.853059490742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45937.853059490742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45937.853059490742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45937.853059490742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45937.853059490742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45937.853059490742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45937.853059490742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45937.853059490742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45937.853059490742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45937.853059490742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45937.853059490742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45937.853059490742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45937.853059490742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45937.853059490742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45937.853059490742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45937.853059490742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45937.853059490742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45937.853059490742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45937.853059490742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45937.853059490742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45937.853059490742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45937.853059490742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45937.853059490742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45937.853059490742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45937.853059490742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45937.853059490742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45937.853059490742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45937.853059490742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45937.853059490742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45937.853059490742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45937.853059490742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45937.853059490742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45937.853059490742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45937.853059490742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45937.853059490742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45937.853059490742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45937.853059490742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45937.853059490742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45937.853059490742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45937.853059490742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45937.853059490742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45937.853059490742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45937.853059490742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45937.853059490742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45937.853059490742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45937.853059490742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45937.853059490742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45937.853059490742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45937.853059490742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45937.853059490742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45937.853059490742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45937.853059490742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45937.853059490742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45937.853059490742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45937.853059490742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45937.853059490742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45937.853059490742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45937.853059490742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45937.853059490742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45937.853059490742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45937.853059490742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45937.853059490742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45937.853059490742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45937.853059490742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45937.853059490742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45937.853059490742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45937.853059490742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45937.853059490742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45937.853059490742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45937.853059490742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45937.853059490742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45937.853059490742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45937.853059490742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45937.853059490742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45937.853059490742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45937.853059490742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45937.853059490742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45937.853059490742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45937.853059490742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45937.853059490742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45937.853059490742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45937.853059490742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45937.853059490742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45937.853059490742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45937.853059490742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45937.853059490742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45937.853059490742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45937.853059490742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45937.853059490742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45937.853059490742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45937.853059490742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45937.853059490742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45937.853059490742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45937.853059490742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45937.853059490742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45937.853059490742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45937.853059490742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45937.853059490742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45937.853059490742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45937.853059490742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45937.853059490742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45937.853059490742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45937.853059490742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45937.853059490742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45937.853059490742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45937.853059490742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45937.853059490742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45937.853059490742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45937.853059490742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45937.853059490742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45937.853059490742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45937.853059490742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45937.853059490742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45937.853059490742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45937.853059490742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45937.853059490742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45937.853059490742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45937.853059490742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45937.853059490742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45937.853059490742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45937.853059490742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45937.853059490742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45937.853059490742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45937.853059490742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45937.853059490742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45937.853059490742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45937.853059490742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45937.853059490742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45937.853059490742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45937.853059490742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45937.853059490742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45937.853059490742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45937.853059490742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45937.853059490742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45937.853059490742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45937.853059490742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45937.853059490742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45937.853059490742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45937.853059490742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45937.853059490742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45937.853059490742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45937.853059490742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45937.853059490742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45937.853059490742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45937.853059490742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45937.853059490742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45937.853059490742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45937.853059490742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45937.853059490742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45937.853059490742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45937.853059490742</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45937.853059490742</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46.020999305554142</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11.664182175925816</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R5</v>
      </c>
      <c r="C4" s="37">
        <v>1</v>
      </c>
      <c r="D4" s="37" t="s">
        <v>31519</v>
      </c>
      <c r="E4" s="37" t="s">
        <v>39047</v>
      </c>
      <c r="F4" s="38"/>
      <c r="G4" s="39">
        <f ca="1">IFERROR(NOW()-F4,"-")</f>
        <v>45937.853059490742</v>
      </c>
      <c r="H4" s="38"/>
      <c r="I4" s="37" t="str">
        <f>IFERROR(VLOOKUP(D4,DB!A:F,6,0),"")</f>
        <v>SCECO</v>
      </c>
      <c r="J4" s="37" t="str">
        <f>IFERROR(VLOOKUP(D4,DB!A:G,7,0),"")</f>
        <v>No BB Design</v>
      </c>
      <c r="K4" s="37"/>
      <c r="L4" s="37" t="str">
        <f>IFERROR(VLOOKUP(D4,DB!A:I,9,0),"")</f>
        <v>Latis</v>
      </c>
      <c r="M4" s="128"/>
    </row>
    <row r="5" spans="1:13" ht="15">
      <c r="A5" s="37"/>
      <c r="B5" s="37" t="str">
        <f>IFERROR(VLOOKUP(D5,DB!A:K,11,0),"")</f>
        <v/>
      </c>
      <c r="C5" s="37"/>
      <c r="D5"/>
      <c r="E5" s="37"/>
      <c r="F5" s="38"/>
      <c r="G5" s="39">
        <f ca="1">IFERROR(NOW()-F5,"-")</f>
        <v>45937.853059490742</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45937.853059490742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45937.853059490742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45937.853059490742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45937.853059490742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45937.853059490742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45937.853059490742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45937.853059490742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45937.853059490742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45937.853059490742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45937.853059490742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45937.853059490742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45937.853059490742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45937.853059490742</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45937.853059490742</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45937.853059490742</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45937.853059490742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45937.853059490742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45937.853059490742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45937.853059490742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45937.853059490742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45937.853059490742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45937.853059490742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45937.853059490742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45937.853059490742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45937.853059490742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45937.853059490742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45937.853059490742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45937.853059490742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45937.853059490742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45937.853059490742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45937.853059490742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45937.853059490742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45937.853059490742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45937.853059490742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45937.853059490742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45937.853059490742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45937.853059490742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45937.853059490742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45937.853059490742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45937.853059490742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45937.853059490742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45937.853059490742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45937.853059490742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45937.853059490742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45937.853059490742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45937.853059490742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45937.853059490742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45937.853059490742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45937.853059490742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45937.853059490742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45937.853059490742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45937.853059490742</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45937.853059490742</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45937.853059490742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45937.853059490742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45937.853059490742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45937.853059490742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45937.853059490742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45937.853059490742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45937.853059490742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45937.853059490742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45937.853059490742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45937.853059490742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45937.853059490742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45937.853059490742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45937.853059490742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45937.853059490742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45937.853059490742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45937.853059490742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45937.853059490742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45937.853059490742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45937.853059490742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45937.853059490742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45937.853059490742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45937.853059490742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45937.853059490742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45937.853059490742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45937.853059490742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45937.853059490742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45937.853059490742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45937.853059490742</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45937.853059490742</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45937.853059490742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45937.853059490742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45937.853059490742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45937.853059490742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45937.853059490742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45937.853059490742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45937.853059490742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45937.853059490742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45937.853059490742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45937.853059490742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45937.853059490742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45937.853059490742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45937.853059490742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45937.853059490742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45937.853059490742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45937.853059490742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45937.853059490742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45937.853059490742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45937.853059490742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45937.853059490742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45937.853059490742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45937.853059490742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45937.853059490742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45937.853059490742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45937.853059490742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45937.853059490742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45937.853059490742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45937.853059490742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45937.853059490742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45937.853059490742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45937.853059490742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45937.853059490742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45937.853059490742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45937.853059490742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45937.853059490742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45937.853059490742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45937.853059490742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45937.853059490742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45937.853059490742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45937.853059490742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45937.853059490742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45937.853059490742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45937.853059490742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45937.853059490742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45937.853059490742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45937.853059490742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45937.853059490742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45937.853059490742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45937.853059490742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45937.853059490742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45937.853059490742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45937.853059490742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45937.853059490742</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45937.853059490742</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11.080212268519972</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45937.853059490742</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3.9720872685211361</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2.910814120368741</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45937.853059490742</v>
      </c>
      <c r="H6" s="116">
        <v>45935.895856481482</v>
      </c>
      <c r="I6" s="112" t="str">
        <f>IFERROR(VLOOKUP(D6,DB!A:F,6,0),"")</f>
        <v>SCECO</v>
      </c>
      <c r="J6" s="112" t="str">
        <f>IFERROR(VLOOKUP(D6,DB!A:G,7,0),"")</f>
        <v>Vandalized+No BB Design</v>
      </c>
      <c r="K6" s="117" t="s">
        <v>39070</v>
      </c>
      <c r="L6" s="118" t="str">
        <f>IFERROR(VLOOKUP(D6,DB!A:I,9,0),"")</f>
        <v>Latis</v>
      </c>
    </row>
    <row r="7" spans="1:16383" ht="31.5" customHeight="1">
      <c r="A7" s="113" t="s">
        <v>39071</v>
      </c>
      <c r="B7" s="112" t="str">
        <f>IFERROR(VLOOKUP(D7,DB!A:K,11,0),"")</f>
        <v>R6</v>
      </c>
      <c r="C7" s="114">
        <v>3</v>
      </c>
      <c r="D7" s="112" t="s">
        <v>34273</v>
      </c>
      <c r="E7" s="115" t="s">
        <v>38964</v>
      </c>
      <c r="F7" s="116">
        <v>45937.707013888888</v>
      </c>
      <c r="G7" s="81">
        <f ca="1">IFERROR(NOW()-F7,"-")</f>
        <v>0.14604560185398441</v>
      </c>
      <c r="H7" s="116">
        <v>45937.689884259256</v>
      </c>
      <c r="I7" s="112" t="str">
        <f>IFERROR(VLOOKUP(D7,DB!A:F,6,0),"")</f>
        <v>SCECO</v>
      </c>
      <c r="J7" s="112" t="str">
        <f>IFERROR(VLOOKUP(D7,DB!A:G,7,0),"")</f>
        <v>Vandalized</v>
      </c>
      <c r="K7" s="117" t="s">
        <v>39072</v>
      </c>
      <c r="L7" s="118" t="str">
        <f>IFERROR(VLOOKUP(D7,DB!A:I,9,0),"")</f>
        <v>Latis</v>
      </c>
    </row>
    <row r="8" spans="1:16383" ht="31.5" customHeight="1">
      <c r="A8" s="113" t="s">
        <v>39073</v>
      </c>
      <c r="B8" s="112" t="str">
        <f>IFERROR(VLOOKUP(D8,DB!A:K,11,0),"")</f>
        <v>R6</v>
      </c>
      <c r="C8" s="114">
        <v>1</v>
      </c>
      <c r="D8" s="112" t="s">
        <v>33684</v>
      </c>
      <c r="E8" s="129" t="s">
        <v>39065</v>
      </c>
      <c r="F8" s="116">
        <v>45937.809027777781</v>
      </c>
      <c r="G8" s="81">
        <f ca="1">IFERROR(NOW()-F8,"-")</f>
        <v>4.4031712961441372E-2</v>
      </c>
      <c r="H8" s="116">
        <v>45937.667847222219</v>
      </c>
      <c r="I8" s="112" t="str">
        <f>IFERROR(VLOOKUP(D8,DB!A:F,6,0),"")</f>
        <v>SCECO</v>
      </c>
      <c r="J8" s="112" t="str">
        <f>IFERROR(VLOOKUP(D8,DB!A:G,7,0),"")</f>
        <v>Weak</v>
      </c>
      <c r="K8" s="117" t="s">
        <v>39070</v>
      </c>
      <c r="L8" s="118" t="str">
        <f>IFERROR(VLOOKUP(D8,DB!A:I,9,0),"")</f>
        <v>Latis</v>
      </c>
    </row>
    <row r="9" spans="1:16383" ht="31.5" customHeight="1">
      <c r="A9" s="113"/>
      <c r="B9" s="112" t="str">
        <f>IFERROR(VLOOKUP(D9,DB!A:K,11,0),"")</f>
        <v/>
      </c>
      <c r="C9" s="114"/>
      <c r="D9" s="154"/>
      <c r="E9" s="115"/>
      <c r="F9"/>
      <c r="G9" s="81">
        <f ca="1">IFERROR(NOW()-F9,"-")</f>
        <v>45937.853059490742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45937.853059490742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45937.853059490742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45937.853059490742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45937.853059490742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45937.853059490742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45937.853059490742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45937.853059490742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45937.853059490742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45937.853059490742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45937.853059490742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45937.853059490742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45937.853059490742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45937.853059490742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45937.853059490742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45937.853059490742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45937.853059490742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45937.853059490742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45937.853059490742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45937.853059490742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45937.853059490742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45937.853059490742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45937.853059490742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45937.853059490742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45937.853059490742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45937.853059490742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45937.853059490742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45937.853059490742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45937.853059490742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45937.853059490742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45937.853059490742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45937.853059490742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45937.853059490742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45937.853059490742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45937.853059490742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45937.853059490742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45937.853059490742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45937.853059490742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45937.853059490742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45937.853059490742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45937.853059490742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45937.853059490742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45937.853059490742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45937.853059490742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45937.853059490742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45937.853059490742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45937.853059490742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45937.853059490742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45937.853059490742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45937.853059490742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45937.853059490742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45937.853059490742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45937.853059490742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45937.853059490742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45937.853059490742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45937.853059490742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45937.853059490742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45937.853059490742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45937.853059490742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45937.853059490742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45937.853059490742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45937.853059490742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45937.853059490742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45937.853059490742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45937.853059490742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45937.853059490742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45937.853059490742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45937.853059490742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45937.853059490742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45937.853059490742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45937.853059490742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45937.853059490742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45937.853059490742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45937.853059490742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45937.853059490742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45937.853059490742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45937.853059490742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45937.853059490742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45937.853059490742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45937.853059490742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45937.853059490742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45937.853059490742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45937.853059490742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45937.853059490742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45937.853059490742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45937.853059490742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45937.853059490742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45937.853059490742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45937.853059490742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45937.853059490742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45937.853059490742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45937.853059490742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45937.853059490742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45937.853059490742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45937.853059490742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45937.853059490742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45937.853059490742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45937.853059490742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45937.853059490742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45937.853059490742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45937.853059490742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45937.853059490742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45937.853059490742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45937.853059490742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45937.853059490742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45937.853059490742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45937.853059490742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45937.853059490742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45937.853059490742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45937.853059490742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45937.853059490742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45937.853059490742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45937.853059490742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45937.853059490742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45937.853059490742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45937.853059490742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45937.853059490742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45937.853059490742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45937.853059490742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45937.853059490742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45937.853059490742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45937.853059490742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45937.853059490742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45937.853059490742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45937.853059490742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45937.853059490742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45937.853059490742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45937.853059490742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45937.853059490742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45937.853059490742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45937.853059490742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45937.853059490742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45937.853059490742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45937.853059490742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45937.853059490742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45937.853059490742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45937.853059490742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45937.853059490742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45937.853059490742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45937.853059490742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45937.853059490742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45937.853059490742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45937.853059490742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45937.853059490742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45937.853059490742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45937.853059490742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45937.853059490742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45937.853059490742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45937.853059490742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45937.853059490742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45937.853059490742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45937.853059490742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45937.853059490742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45937.853059490742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45937.853059490742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45937.853059490742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45937.853059490742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45937.853059490742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45937.853059490742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45937.853059490742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45937.853059490742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45937.853059490742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45937.853059490742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45937.853059490742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45937.853059490742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45937.853059490742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45937.853059490742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45937.853059490742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45937.853059490742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45937.853059490742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45937.853059490742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45937.853059490742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45937.853059490742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45937.853059490742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45937.853059490742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45937.853059490742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45937.853059490742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45937.853059490742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45937.853059490742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45937.853059490742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45937.853059490742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45937.853059490742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45937.853059490742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45937.853059490742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45937.853059490742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45937.853059490742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45937.853059490742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45937.853059490742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45937.853059490742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45937.853059490742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45937.853059490742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45937.853059490742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45937.853059490742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45937.853059490742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45937.853059490742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45937.853059490742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45937.853059490742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45937.853059490742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45937.853059490742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45937.853059490742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45937.853059490742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45937.853059490742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45937.853059490742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45937.853059490742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45937.853059490742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45937.853059490742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45937.853059490742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45937.853059490742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45937.853059490742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45937.853059490742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45937.853059490742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45937.853059490742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45937.853059490742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45937.853059490742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45937.853059490742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45937.853059490742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45937.853059490742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45937.853059490742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45937.853059490742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45937.853059490742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45937.853059490742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45937.853059490742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45937.853059490742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45937.853059490742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45937.853059490742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45937.853059490742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45937.853059490742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45937.853059490742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45937.853059490742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45937.853059490742</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